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360" windowWidth="23280" windowHeight="6405" tabRatio="939"/>
  </bookViews>
  <sheets>
    <sheet name="Medicínske dáta_lôžko" sheetId="45" r:id="rId1"/>
    <sheet name="Medicínske dáta_AMB" sheetId="57" r:id="rId2"/>
    <sheet name="Personálne dáta" sheetId="58" r:id="rId3"/>
    <sheet name="Ekonomické dáta" sheetId="59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8"/>
  <c r="J21" i="57"/>
  <c r="I21"/>
  <c r="H21"/>
  <c r="G21"/>
  <c r="F21"/>
  <c r="E21"/>
  <c r="D21"/>
  <c r="C21"/>
  <c r="B21"/>
  <c r="C21" i="45" l="1"/>
  <c r="C20"/>
  <c r="D21"/>
  <c r="D20"/>
  <c r="B21"/>
  <c r="B20"/>
</calcChain>
</file>

<file path=xl/sharedStrings.xml><?xml version="1.0" encoding="utf-8"?>
<sst xmlns="http://schemas.openxmlformats.org/spreadsheetml/2006/main" count="217" uniqueCount="101">
  <si>
    <t>Mesiac</t>
  </si>
  <si>
    <t>Priemer 1-12</t>
  </si>
  <si>
    <t>II. PSYCHIATRICKÁ KLINIKA SZU</t>
  </si>
  <si>
    <t>Celkom 1-12</t>
  </si>
  <si>
    <t>x</t>
  </si>
  <si>
    <t>Priemerná ošetrovacia doba (POD)</t>
  </si>
  <si>
    <t>POD 2019</t>
  </si>
  <si>
    <t>Vývoj základných medicínskych ukazovateľov v rokoch 2019-2021</t>
  </si>
  <si>
    <t>POD 2020</t>
  </si>
  <si>
    <t>POD 2021</t>
  </si>
  <si>
    <t>Počet ukončených hospitalizácií</t>
  </si>
  <si>
    <t>UH 2019</t>
  </si>
  <si>
    <t>UH 2020</t>
  </si>
  <si>
    <t>UH 2021</t>
  </si>
  <si>
    <t>Body 2019</t>
  </si>
  <si>
    <t>Body 2020</t>
  </si>
  <si>
    <t>Body 2021</t>
  </si>
  <si>
    <t>Poč. výkonov 2019</t>
  </si>
  <si>
    <t>Poč. výkonov 2020</t>
  </si>
  <si>
    <t>Poč. výkonov 2021</t>
  </si>
  <si>
    <t>Počet vykázaných bodov na amb.</t>
  </si>
  <si>
    <t>Počet vykázaných výkonov</t>
  </si>
  <si>
    <t>Ambulantná starostlivosť</t>
  </si>
  <si>
    <t>Lieky 2019</t>
  </si>
  <si>
    <t>Lieky 2020</t>
  </si>
  <si>
    <t>Lieky 2021</t>
  </si>
  <si>
    <t>Náklady na lieky lôžkovej starostlivosti</t>
  </si>
  <si>
    <t>Náklady na ŠZM lôžkovej starostlivosti</t>
  </si>
  <si>
    <t>ŠZM 2019</t>
  </si>
  <si>
    <t>ŠZM 2020</t>
  </si>
  <si>
    <t>ŠZM 2021</t>
  </si>
  <si>
    <t>Poč. pacientov 2019</t>
  </si>
  <si>
    <t>Poč. pacientov 2020</t>
  </si>
  <si>
    <t>Poč. pacientov 2021</t>
  </si>
  <si>
    <t>Počet ambulantných pacientov</t>
  </si>
  <si>
    <t>Náklady na ŠZM a lieky lôžkovej starostlivosti v rokoch 2019-2021</t>
  </si>
  <si>
    <t>Lôžková starostlivosť</t>
  </si>
  <si>
    <t>Lekár</t>
  </si>
  <si>
    <t>IZZ</t>
  </si>
  <si>
    <t>Sestra</t>
  </si>
  <si>
    <t>Praktická sestra - asistent</t>
  </si>
  <si>
    <t>Sanitár</t>
  </si>
  <si>
    <t>PPvZ</t>
  </si>
  <si>
    <t>THP</t>
  </si>
  <si>
    <t>Spolu</t>
  </si>
  <si>
    <t>Prehľad hospodárenia v rokoch 2019-20212</t>
  </si>
  <si>
    <t>NS:</t>
  </si>
  <si>
    <t>100501|100502</t>
  </si>
  <si>
    <t>1</t>
  </si>
  <si>
    <t>Náklady spolu</t>
  </si>
  <si>
    <t>2</t>
  </si>
  <si>
    <t>Lieky</t>
  </si>
  <si>
    <t>3</t>
  </si>
  <si>
    <t>Krv a krvné výrobky</t>
  </si>
  <si>
    <t>4</t>
  </si>
  <si>
    <t>Špeciálny zdravotný materiál</t>
  </si>
  <si>
    <t>5</t>
  </si>
  <si>
    <t>Ostatný materiál</t>
  </si>
  <si>
    <t>6</t>
  </si>
  <si>
    <t>Energie (elektrická energia, voda, plyn)</t>
  </si>
  <si>
    <t>7</t>
  </si>
  <si>
    <t>Opravy a udržiavanie majetku</t>
  </si>
  <si>
    <t>8</t>
  </si>
  <si>
    <t>Cestovné a náklady na reprezentáciu</t>
  </si>
  <si>
    <t>9</t>
  </si>
  <si>
    <t>Ostatné služby</t>
  </si>
  <si>
    <t>10</t>
  </si>
  <si>
    <t>Osobné náklady</t>
  </si>
  <si>
    <t>11</t>
  </si>
  <si>
    <t>Dane a poplatky</t>
  </si>
  <si>
    <t>12</t>
  </si>
  <si>
    <t>Ostatné náklady na prevádzkovú činnosť</t>
  </si>
  <si>
    <t>13</t>
  </si>
  <si>
    <t>Odpisy dlhodobého majetku</t>
  </si>
  <si>
    <t>14</t>
  </si>
  <si>
    <t>Finančné náklady</t>
  </si>
  <si>
    <t>15</t>
  </si>
  <si>
    <t>Vnútropodnikové náklady</t>
  </si>
  <si>
    <t>16</t>
  </si>
  <si>
    <t>Výnosy</t>
  </si>
  <si>
    <t>17</t>
  </si>
  <si>
    <t>Tržby za poskytovanie ZS - VšZP</t>
  </si>
  <si>
    <t>18</t>
  </si>
  <si>
    <t>Tržby za poskytovanie ZS - Dôvera</t>
  </si>
  <si>
    <t>19</t>
  </si>
  <si>
    <t>Tržby za poskytovanie ZS - Union</t>
  </si>
  <si>
    <t>20</t>
  </si>
  <si>
    <t>Tržby za ZS nehradenú ZP</t>
  </si>
  <si>
    <t>21</t>
  </si>
  <si>
    <t>Tržby za tovar</t>
  </si>
  <si>
    <t>22</t>
  </si>
  <si>
    <t>Ostatné výnosy</t>
  </si>
  <si>
    <t>23</t>
  </si>
  <si>
    <t>Výnosy z bežných a kapitálových transferov</t>
  </si>
  <si>
    <t>24</t>
  </si>
  <si>
    <t>Vnútropodnikové výnosy</t>
  </si>
  <si>
    <t>25</t>
  </si>
  <si>
    <t>Hospodársky výsledok</t>
  </si>
  <si>
    <t>200501|200502|214401|800501</t>
  </si>
  <si>
    <t>Denný stacionár</t>
  </si>
  <si>
    <t>600502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</si>
</sst>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11" borderId="1" xfId="0" applyNumberFormat="1" applyFont="1" applyFill="1" applyBorder="1" applyAlignment="1">
      <alignment horizontal="right" vertical="center" wrapText="1"/>
    </xf>
    <xf numFmtId="2" fontId="2" fillId="10" borderId="1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 wrapText="1"/>
    </xf>
    <xf numFmtId="3" fontId="1" fillId="7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2" fillId="10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11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3" fontId="2" fillId="12" borderId="1" xfId="0" applyNumberFormat="1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2" fillId="0" borderId="17" xfId="0" applyFont="1" applyBorder="1"/>
    <xf numFmtId="0" fontId="12" fillId="0" borderId="18" xfId="0" applyFont="1" applyBorder="1"/>
    <xf numFmtId="0" fontId="13" fillId="0" borderId="0" xfId="0" applyFont="1" applyAlignment="1">
      <alignment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Border="1"/>
    <xf numFmtId="49" fontId="12" fillId="0" borderId="0" xfId="0" applyNumberFormat="1" applyFont="1"/>
    <xf numFmtId="0" fontId="2" fillId="8" borderId="19" xfId="0" applyFont="1" applyFill="1" applyBorder="1" applyAlignment="1">
      <alignment vertical="center"/>
    </xf>
    <xf numFmtId="0" fontId="2" fillId="8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left" vertical="center"/>
    </xf>
    <xf numFmtId="3" fontId="2" fillId="3" borderId="19" xfId="6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left" vertical="center"/>
    </xf>
    <xf numFmtId="3" fontId="6" fillId="0" borderId="19" xfId="6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/>
    <xf numFmtId="1" fontId="2" fillId="8" borderId="19" xfId="0" applyNumberFormat="1" applyFont="1" applyFill="1" applyBorder="1" applyAlignment="1">
      <alignment horizontal="center" vertical="center" wrapText="1"/>
    </xf>
    <xf numFmtId="1" fontId="2" fillId="8" borderId="19" xfId="0" applyNumberFormat="1" applyFont="1" applyFill="1" applyBorder="1" applyAlignment="1">
      <alignment vertical="center" wrapText="1"/>
    </xf>
    <xf numFmtId="3" fontId="2" fillId="11" borderId="19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7">
    <cellStyle name="čiarky" xfId="6" builtinId="3"/>
    <cellStyle name="Normálna 2" xfId="2"/>
    <cellStyle name="Normálna 2 2 2 2" xfId="1"/>
    <cellStyle name="Normálna 2 2 2 2 2 3" xfId="3"/>
    <cellStyle name="Normálna 2 2 2 2 2 3 2" xfId="4"/>
    <cellStyle name="Normálna 5" xfId="5"/>
    <cellStyle name="normálne" xfId="0" builtinId="0"/>
  </cellStyles>
  <dxfs count="0"/>
  <tableStyles count="0" defaultTableStyle="TableStyleMedium2" defaultPivotStyle="PivotStyleLight16"/>
  <colors>
    <mruColors>
      <color rgb="FF33CC33"/>
      <color rgb="FFFF0000"/>
      <color rgb="FFCC0000"/>
      <color rgb="FF008000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dáta_lôžko'!$B$7</c:f>
              <c:strCache>
                <c:ptCount val="1"/>
                <c:pt idx="0">
                  <c:v>UH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dáta_lôžko'!$B$8:$B$19</c:f>
              <c:numCache>
                <c:formatCode>#,##0</c:formatCode>
                <c:ptCount val="12"/>
                <c:pt idx="0">
                  <c:v>69</c:v>
                </c:pt>
                <c:pt idx="1">
                  <c:v>68</c:v>
                </c:pt>
                <c:pt idx="2">
                  <c:v>69</c:v>
                </c:pt>
                <c:pt idx="3">
                  <c:v>84</c:v>
                </c:pt>
                <c:pt idx="4">
                  <c:v>86</c:v>
                </c:pt>
                <c:pt idx="5">
                  <c:v>81</c:v>
                </c:pt>
                <c:pt idx="6">
                  <c:v>76</c:v>
                </c:pt>
                <c:pt idx="7">
                  <c:v>75</c:v>
                </c:pt>
                <c:pt idx="8">
                  <c:v>56</c:v>
                </c:pt>
                <c:pt idx="9">
                  <c:v>72</c:v>
                </c:pt>
                <c:pt idx="10">
                  <c:v>71</c:v>
                </c:pt>
                <c:pt idx="11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dáta_lôžko'!$C$7</c:f>
              <c:strCache>
                <c:ptCount val="1"/>
                <c:pt idx="0">
                  <c:v>UH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dáta_lôžko'!$C$8:$C$19</c:f>
              <c:numCache>
                <c:formatCode>#,##0</c:formatCode>
                <c:ptCount val="12"/>
                <c:pt idx="0">
                  <c:v>69</c:v>
                </c:pt>
                <c:pt idx="1">
                  <c:v>67</c:v>
                </c:pt>
                <c:pt idx="2">
                  <c:v>59</c:v>
                </c:pt>
                <c:pt idx="3">
                  <c:v>36</c:v>
                </c:pt>
                <c:pt idx="4">
                  <c:v>37</c:v>
                </c:pt>
                <c:pt idx="5">
                  <c:v>53</c:v>
                </c:pt>
                <c:pt idx="6">
                  <c:v>86</c:v>
                </c:pt>
                <c:pt idx="7">
                  <c:v>69</c:v>
                </c:pt>
                <c:pt idx="8">
                  <c:v>65</c:v>
                </c:pt>
                <c:pt idx="9">
                  <c:v>69</c:v>
                </c:pt>
                <c:pt idx="10">
                  <c:v>24</c:v>
                </c:pt>
                <c:pt idx="11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dáta_lôžko'!$D$7</c:f>
              <c:strCache>
                <c:ptCount val="1"/>
                <c:pt idx="0">
                  <c:v>UH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dáta_lôžko'!$D$8:$D$19</c:f>
              <c:numCache>
                <c:formatCode>#,##0</c:formatCode>
                <c:ptCount val="12"/>
                <c:pt idx="0" formatCode="General">
                  <c:v>11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30</c:v>
                </c:pt>
                <c:pt idx="5">
                  <c:v>43</c:v>
                </c:pt>
                <c:pt idx="6">
                  <c:v>67</c:v>
                </c:pt>
                <c:pt idx="7">
                  <c:v>61</c:v>
                </c:pt>
                <c:pt idx="8">
                  <c:v>63</c:v>
                </c:pt>
                <c:pt idx="9">
                  <c:v>64</c:v>
                </c:pt>
                <c:pt idx="10">
                  <c:v>77</c:v>
                </c:pt>
                <c:pt idx="1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65716352"/>
        <c:axId val="165718272"/>
      </c:barChart>
      <c:lineChart>
        <c:grouping val="standard"/>
        <c:ser>
          <c:idx val="3"/>
          <c:order val="3"/>
          <c:tx>
            <c:strRef>
              <c:f>'Medicínske dáta_lôžko'!$E$7</c:f>
              <c:strCache>
                <c:ptCount val="1"/>
                <c:pt idx="0">
                  <c:v>POD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dáta_lôžko'!$E$8:$E$19</c:f>
              <c:numCache>
                <c:formatCode>#,##0.00</c:formatCode>
                <c:ptCount val="12"/>
                <c:pt idx="0">
                  <c:v>14.72463768115942</c:v>
                </c:pt>
                <c:pt idx="1">
                  <c:v>16.588235294117649</c:v>
                </c:pt>
                <c:pt idx="2">
                  <c:v>18.724637681159422</c:v>
                </c:pt>
                <c:pt idx="3">
                  <c:v>15.714285714285714</c:v>
                </c:pt>
                <c:pt idx="4">
                  <c:v>17.290697674418606</c:v>
                </c:pt>
                <c:pt idx="5">
                  <c:v>14.82716049382716</c:v>
                </c:pt>
                <c:pt idx="6">
                  <c:v>15.223684210526315</c:v>
                </c:pt>
                <c:pt idx="7">
                  <c:v>15.813333333333333</c:v>
                </c:pt>
                <c:pt idx="8">
                  <c:v>20.321428571428573</c:v>
                </c:pt>
                <c:pt idx="9">
                  <c:v>19.277777777777779</c:v>
                </c:pt>
                <c:pt idx="10">
                  <c:v>20.760563380281692</c:v>
                </c:pt>
                <c:pt idx="11">
                  <c:v>13.697368421052632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dáta_lôžko'!$F$7</c:f>
              <c:strCache>
                <c:ptCount val="1"/>
                <c:pt idx="0">
                  <c:v>POD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dáta_lôžko'!$F$8:$F$19</c:f>
              <c:numCache>
                <c:formatCode>#,##0.00</c:formatCode>
                <c:ptCount val="12"/>
                <c:pt idx="0">
                  <c:v>16</c:v>
                </c:pt>
                <c:pt idx="1">
                  <c:v>15.253731343283581</c:v>
                </c:pt>
                <c:pt idx="2">
                  <c:v>16.576271186440678</c:v>
                </c:pt>
                <c:pt idx="3">
                  <c:v>20.861111111111111</c:v>
                </c:pt>
                <c:pt idx="4">
                  <c:v>19.243243243243242</c:v>
                </c:pt>
                <c:pt idx="5">
                  <c:v>15.056603773584905</c:v>
                </c:pt>
                <c:pt idx="6">
                  <c:v>16.255813953488371</c:v>
                </c:pt>
                <c:pt idx="7">
                  <c:v>17.173913043478262</c:v>
                </c:pt>
                <c:pt idx="8">
                  <c:v>14.184615384615384</c:v>
                </c:pt>
                <c:pt idx="9">
                  <c:v>14.304347826086957</c:v>
                </c:pt>
                <c:pt idx="10">
                  <c:v>11.458333333333334</c:v>
                </c:pt>
                <c:pt idx="11">
                  <c:v>10.551724137931034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dáta_lôžko'!$G$7</c:f>
              <c:strCache>
                <c:ptCount val="1"/>
                <c:pt idx="0">
                  <c:v>POD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dáta_lôžko'!$G$8:$G$19</c:f>
              <c:numCache>
                <c:formatCode>#,##0.00</c:formatCode>
                <c:ptCount val="12"/>
                <c:pt idx="0">
                  <c:v>9.7272727272727266</c:v>
                </c:pt>
                <c:pt idx="1">
                  <c:v>12.409090909090908</c:v>
                </c:pt>
                <c:pt idx="2">
                  <c:v>17.842105263157894</c:v>
                </c:pt>
                <c:pt idx="3">
                  <c:v>16.045454545454547</c:v>
                </c:pt>
                <c:pt idx="4">
                  <c:v>17.533333333333335</c:v>
                </c:pt>
                <c:pt idx="5">
                  <c:v>13.13953488372093</c:v>
                </c:pt>
                <c:pt idx="6">
                  <c:v>16.089552238805972</c:v>
                </c:pt>
                <c:pt idx="7">
                  <c:v>17.278688524590162</c:v>
                </c:pt>
                <c:pt idx="8">
                  <c:v>13.253968253968255</c:v>
                </c:pt>
                <c:pt idx="9">
                  <c:v>15.546875</c:v>
                </c:pt>
                <c:pt idx="10">
                  <c:v>14.506493506493506</c:v>
                </c:pt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marker val="1"/>
        <c:axId val="165737984"/>
        <c:axId val="165736448"/>
      </c:lineChart>
      <c:catAx>
        <c:axId val="16571635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5718272"/>
        <c:crosses val="autoZero"/>
        <c:auto val="1"/>
        <c:lblAlgn val="ctr"/>
        <c:lblOffset val="100"/>
      </c:catAx>
      <c:valAx>
        <c:axId val="165718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5716352"/>
        <c:crosses val="autoZero"/>
        <c:crossBetween val="between"/>
      </c:valAx>
      <c:valAx>
        <c:axId val="165736448"/>
        <c:scaling>
          <c:orientation val="minMax"/>
        </c:scaling>
        <c:axPos val="r"/>
        <c:numFmt formatCode="#,##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5737984"/>
        <c:crosses val="max"/>
        <c:crossBetween val="between"/>
      </c:valAx>
      <c:catAx>
        <c:axId val="16573798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6573644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276"/>
          <c:w val="0.85997178343542802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</a:t>
            </a:r>
            <a:r>
              <a:rPr lang="sk-SK" sz="1400" b="1" i="0" baseline="0"/>
              <a:t>nákladov na ŠZM a lieky </a:t>
            </a:r>
            <a:r>
              <a:rPr lang="en-US" sz="1400" b="1" i="0" baseline="0"/>
              <a:t>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dáta_lôžko'!$B$28</c:f>
              <c:strCache>
                <c:ptCount val="1"/>
                <c:pt idx="0">
                  <c:v>ŠZM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dáta_lôžko'!$B$29:$B$40</c:f>
              <c:numCache>
                <c:formatCode>#,##0</c:formatCode>
                <c:ptCount val="12"/>
                <c:pt idx="0">
                  <c:v>319.7</c:v>
                </c:pt>
                <c:pt idx="1">
                  <c:v>418.18000000000012</c:v>
                </c:pt>
                <c:pt idx="2">
                  <c:v>517.00000000000011</c:v>
                </c:pt>
                <c:pt idx="3">
                  <c:v>404.94999999999993</c:v>
                </c:pt>
                <c:pt idx="4">
                  <c:v>558.65000000000009</c:v>
                </c:pt>
                <c:pt idx="5">
                  <c:v>452.04000000000013</c:v>
                </c:pt>
                <c:pt idx="6">
                  <c:v>450.86000000000007</c:v>
                </c:pt>
                <c:pt idx="7">
                  <c:v>502.40999999999997</c:v>
                </c:pt>
                <c:pt idx="8">
                  <c:v>509.19999999999993</c:v>
                </c:pt>
                <c:pt idx="9">
                  <c:v>457.57</c:v>
                </c:pt>
                <c:pt idx="10">
                  <c:v>340.96999999999991</c:v>
                </c:pt>
                <c:pt idx="11">
                  <c:v>347.82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dáta_lôžko'!$C$28</c:f>
              <c:strCache>
                <c:ptCount val="1"/>
                <c:pt idx="0">
                  <c:v>ŠZM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dáta_lôžko'!$C$29:$C$40</c:f>
              <c:numCache>
                <c:formatCode>#,##0</c:formatCode>
                <c:ptCount val="12"/>
                <c:pt idx="0">
                  <c:v>425.62</c:v>
                </c:pt>
                <c:pt idx="1">
                  <c:v>348.87000000000006</c:v>
                </c:pt>
                <c:pt idx="2">
                  <c:v>776.44</c:v>
                </c:pt>
                <c:pt idx="3">
                  <c:v>1303.33</c:v>
                </c:pt>
                <c:pt idx="4">
                  <c:v>774.47</c:v>
                </c:pt>
                <c:pt idx="5">
                  <c:v>1082.96</c:v>
                </c:pt>
                <c:pt idx="6">
                  <c:v>1039.46</c:v>
                </c:pt>
                <c:pt idx="7">
                  <c:v>775.07999999999993</c:v>
                </c:pt>
                <c:pt idx="8">
                  <c:v>953.62999999999977</c:v>
                </c:pt>
                <c:pt idx="9">
                  <c:v>4854.4900000000016</c:v>
                </c:pt>
                <c:pt idx="10">
                  <c:v>5982.1300000000019</c:v>
                </c:pt>
                <c:pt idx="11">
                  <c:v>9859.75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dáta_lôžko'!$D$28</c:f>
              <c:strCache>
                <c:ptCount val="1"/>
                <c:pt idx="0">
                  <c:v>ŠZM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dáta_lôžko'!$D$29:$D$40</c:f>
              <c:numCache>
                <c:formatCode>#,##0</c:formatCode>
                <c:ptCount val="12"/>
                <c:pt idx="0">
                  <c:v>3404.18</c:v>
                </c:pt>
                <c:pt idx="1">
                  <c:v>3696.8100000000004</c:v>
                </c:pt>
                <c:pt idx="2">
                  <c:v>4358.3</c:v>
                </c:pt>
                <c:pt idx="3">
                  <c:v>2722.82</c:v>
                </c:pt>
                <c:pt idx="4">
                  <c:v>1681.6599999999999</c:v>
                </c:pt>
                <c:pt idx="5">
                  <c:v>1351.77</c:v>
                </c:pt>
                <c:pt idx="6">
                  <c:v>1362.5399999999997</c:v>
                </c:pt>
                <c:pt idx="7">
                  <c:v>1547.3400000000001</c:v>
                </c:pt>
                <c:pt idx="8">
                  <c:v>1561.4500000000003</c:v>
                </c:pt>
                <c:pt idx="9">
                  <c:v>1804.7500000000002</c:v>
                </c:pt>
                <c:pt idx="10">
                  <c:v>1522.81</c:v>
                </c:pt>
                <c:pt idx="11">
                  <c:v>1365.2500000000002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65860096"/>
        <c:axId val="165862016"/>
      </c:barChart>
      <c:lineChart>
        <c:grouping val="standard"/>
        <c:ser>
          <c:idx val="3"/>
          <c:order val="3"/>
          <c:tx>
            <c:strRef>
              <c:f>'Medicínske dáta_lôžko'!$E$28</c:f>
              <c:strCache>
                <c:ptCount val="1"/>
                <c:pt idx="0">
                  <c:v>Lieky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dáta_lôžko'!$E$29:$E$40</c:f>
              <c:numCache>
                <c:formatCode>#,##0</c:formatCode>
                <c:ptCount val="12"/>
                <c:pt idx="0">
                  <c:v>1456.4700000000005</c:v>
                </c:pt>
                <c:pt idx="1">
                  <c:v>1282.4899999999993</c:v>
                </c:pt>
                <c:pt idx="2">
                  <c:v>1347.4500000000012</c:v>
                </c:pt>
                <c:pt idx="3">
                  <c:v>1796.9700000000007</c:v>
                </c:pt>
                <c:pt idx="4">
                  <c:v>1541.4800000000007</c:v>
                </c:pt>
                <c:pt idx="5">
                  <c:v>1302.6200000000001</c:v>
                </c:pt>
                <c:pt idx="6">
                  <c:v>1305.7500000000011</c:v>
                </c:pt>
                <c:pt idx="7">
                  <c:v>1603.2200000000014</c:v>
                </c:pt>
                <c:pt idx="8">
                  <c:v>1487.6900000000003</c:v>
                </c:pt>
                <c:pt idx="9">
                  <c:v>1452.33</c:v>
                </c:pt>
                <c:pt idx="10">
                  <c:v>1719.4200000000008</c:v>
                </c:pt>
                <c:pt idx="11">
                  <c:v>1023.7000000000004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dáta_lôžko'!$F$28</c:f>
              <c:strCache>
                <c:ptCount val="1"/>
                <c:pt idx="0">
                  <c:v>Lieky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dáta_lôžko'!$F$29:$F$40</c:f>
              <c:numCache>
                <c:formatCode>#,##0</c:formatCode>
                <c:ptCount val="12"/>
                <c:pt idx="0">
                  <c:v>1044.2099999999998</c:v>
                </c:pt>
                <c:pt idx="1">
                  <c:v>1237.9899999999998</c:v>
                </c:pt>
                <c:pt idx="2">
                  <c:v>1571.1100000000008</c:v>
                </c:pt>
                <c:pt idx="3">
                  <c:v>1556.5900000000004</c:v>
                </c:pt>
                <c:pt idx="4">
                  <c:v>1327.72</c:v>
                </c:pt>
                <c:pt idx="5">
                  <c:v>1450.9199999999998</c:v>
                </c:pt>
                <c:pt idx="6">
                  <c:v>1627.4900000000005</c:v>
                </c:pt>
                <c:pt idx="7">
                  <c:v>1082.74</c:v>
                </c:pt>
                <c:pt idx="8">
                  <c:v>1394.5800000000008</c:v>
                </c:pt>
                <c:pt idx="9">
                  <c:v>1627.0999999999992</c:v>
                </c:pt>
                <c:pt idx="10">
                  <c:v>564.47</c:v>
                </c:pt>
                <c:pt idx="11">
                  <c:v>882.05999999999972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dáta_lôžko'!$G$28</c:f>
              <c:strCache>
                <c:ptCount val="1"/>
                <c:pt idx="0">
                  <c:v>Lieky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dáta_lôžko'!$G$29:$G$40</c:f>
              <c:numCache>
                <c:formatCode>#,##0</c:formatCode>
                <c:ptCount val="12"/>
                <c:pt idx="0">
                  <c:v>608.6099999999999</c:v>
                </c:pt>
                <c:pt idx="1">
                  <c:v>1059.6200000000001</c:v>
                </c:pt>
                <c:pt idx="2">
                  <c:v>1357.9400000000003</c:v>
                </c:pt>
                <c:pt idx="3">
                  <c:v>1010.5699999999997</c:v>
                </c:pt>
                <c:pt idx="4">
                  <c:v>773.75</c:v>
                </c:pt>
                <c:pt idx="5">
                  <c:v>1310.7799999999997</c:v>
                </c:pt>
                <c:pt idx="6">
                  <c:v>1837.11</c:v>
                </c:pt>
                <c:pt idx="7">
                  <c:v>1973.5200000000011</c:v>
                </c:pt>
                <c:pt idx="8">
                  <c:v>1074.4400000000003</c:v>
                </c:pt>
                <c:pt idx="9">
                  <c:v>1805.1199999999988</c:v>
                </c:pt>
                <c:pt idx="10">
                  <c:v>1320.8799999999997</c:v>
                </c:pt>
                <c:pt idx="11">
                  <c:v>1530.05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marker val="1"/>
        <c:axId val="165889920"/>
        <c:axId val="165888384"/>
      </c:lineChart>
      <c:catAx>
        <c:axId val="16586009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5862016"/>
        <c:crosses val="autoZero"/>
        <c:auto val="1"/>
        <c:lblAlgn val="ctr"/>
        <c:lblOffset val="100"/>
      </c:catAx>
      <c:valAx>
        <c:axId val="1658620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5860096"/>
        <c:crosses val="autoZero"/>
        <c:crossBetween val="between"/>
      </c:valAx>
      <c:valAx>
        <c:axId val="165888384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5889920"/>
        <c:crosses val="max"/>
        <c:crossBetween val="between"/>
      </c:valAx>
      <c:catAx>
        <c:axId val="165889920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6588838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243"/>
          <c:w val="0.85997178343542824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</a:t>
            </a:r>
            <a:r>
              <a:rPr lang="sk-SK" sz="1400" b="1" i="0" baseline="0"/>
              <a:t>ambulantn</a:t>
            </a:r>
            <a:r>
              <a:rPr lang="en-US" sz="1400" b="1" i="0" baseline="0"/>
              <a:t>ej starostlivosti v rokoch 2019-2021</a:t>
            </a:r>
            <a:endParaRPr lang="sk-SK" sz="14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8.1593535247928034E-2"/>
          <c:y val="0.15008596496147208"/>
          <c:w val="0.8536317400159007"/>
          <c:h val="0.60581241667962504"/>
        </c:manualLayout>
      </c:layout>
      <c:barChart>
        <c:barDir val="col"/>
        <c:grouping val="clustered"/>
        <c:ser>
          <c:idx val="0"/>
          <c:order val="0"/>
          <c:tx>
            <c:strRef>
              <c:f>'Medicínske dáta_AMB'!$B$7</c:f>
              <c:strCache>
                <c:ptCount val="1"/>
                <c:pt idx="0">
                  <c:v>Body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dáta_AMB'!$B$8:$B$19</c:f>
              <c:numCache>
                <c:formatCode>#,##0</c:formatCode>
                <c:ptCount val="12"/>
                <c:pt idx="0">
                  <c:v>491635</c:v>
                </c:pt>
                <c:pt idx="1">
                  <c:v>484765</c:v>
                </c:pt>
                <c:pt idx="2">
                  <c:v>447580</c:v>
                </c:pt>
                <c:pt idx="3">
                  <c:v>491110</c:v>
                </c:pt>
                <c:pt idx="4">
                  <c:v>511725</c:v>
                </c:pt>
                <c:pt idx="5">
                  <c:v>461920</c:v>
                </c:pt>
                <c:pt idx="6">
                  <c:v>375475</c:v>
                </c:pt>
                <c:pt idx="7">
                  <c:v>278295</c:v>
                </c:pt>
                <c:pt idx="8">
                  <c:v>464910</c:v>
                </c:pt>
                <c:pt idx="9">
                  <c:v>493270</c:v>
                </c:pt>
                <c:pt idx="10">
                  <c:v>457575</c:v>
                </c:pt>
                <c:pt idx="11">
                  <c:v>372285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dáta_AMB'!$C$7</c:f>
              <c:strCache>
                <c:ptCount val="1"/>
                <c:pt idx="0">
                  <c:v>Body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dáta_AMB'!$C$8:$C$19</c:f>
              <c:numCache>
                <c:formatCode>#,##0</c:formatCode>
                <c:ptCount val="12"/>
                <c:pt idx="0">
                  <c:v>447685</c:v>
                </c:pt>
                <c:pt idx="1">
                  <c:v>440525</c:v>
                </c:pt>
                <c:pt idx="2">
                  <c:v>296005</c:v>
                </c:pt>
                <c:pt idx="3">
                  <c:v>293775</c:v>
                </c:pt>
                <c:pt idx="4">
                  <c:v>277945</c:v>
                </c:pt>
                <c:pt idx="5">
                  <c:v>479510</c:v>
                </c:pt>
                <c:pt idx="6">
                  <c:v>401535</c:v>
                </c:pt>
                <c:pt idx="7">
                  <c:v>321940</c:v>
                </c:pt>
                <c:pt idx="8">
                  <c:v>408035</c:v>
                </c:pt>
                <c:pt idx="9">
                  <c:v>360545</c:v>
                </c:pt>
                <c:pt idx="10">
                  <c:v>257965</c:v>
                </c:pt>
                <c:pt idx="11">
                  <c:v>247460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dáta_AMB'!$D$7</c:f>
              <c:strCache>
                <c:ptCount val="1"/>
                <c:pt idx="0">
                  <c:v>Body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dáta_AMB'!$D$8:$D$19</c:f>
              <c:numCache>
                <c:formatCode>#,##0</c:formatCode>
                <c:ptCount val="12"/>
                <c:pt idx="0">
                  <c:v>223910</c:v>
                </c:pt>
                <c:pt idx="1">
                  <c:v>267970</c:v>
                </c:pt>
                <c:pt idx="2">
                  <c:v>363760</c:v>
                </c:pt>
                <c:pt idx="3">
                  <c:v>443830</c:v>
                </c:pt>
                <c:pt idx="4">
                  <c:v>461550</c:v>
                </c:pt>
                <c:pt idx="5">
                  <c:v>427225</c:v>
                </c:pt>
                <c:pt idx="6">
                  <c:v>421530</c:v>
                </c:pt>
                <c:pt idx="7">
                  <c:v>403815</c:v>
                </c:pt>
                <c:pt idx="8">
                  <c:v>473530</c:v>
                </c:pt>
                <c:pt idx="9">
                  <c:v>498550</c:v>
                </c:pt>
                <c:pt idx="10">
                  <c:v>537440</c:v>
                </c:pt>
                <c:pt idx="11">
                  <c:v>463465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67202816"/>
        <c:axId val="167204736"/>
      </c:barChart>
      <c:lineChart>
        <c:grouping val="standard"/>
        <c:ser>
          <c:idx val="3"/>
          <c:order val="3"/>
          <c:tx>
            <c:strRef>
              <c:f>'Medicínske dáta_AMB'!$E$7</c:f>
              <c:strCache>
                <c:ptCount val="1"/>
                <c:pt idx="0">
                  <c:v>Poč. pacientov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dáta_AMB'!$E$8:$E$19</c:f>
              <c:numCache>
                <c:formatCode>#,##0</c:formatCode>
                <c:ptCount val="12"/>
                <c:pt idx="0">
                  <c:v>1281</c:v>
                </c:pt>
                <c:pt idx="1">
                  <c:v>1205</c:v>
                </c:pt>
                <c:pt idx="2">
                  <c:v>1147</c:v>
                </c:pt>
                <c:pt idx="3">
                  <c:v>1323</c:v>
                </c:pt>
                <c:pt idx="4">
                  <c:v>1309</c:v>
                </c:pt>
                <c:pt idx="5">
                  <c:v>1240</c:v>
                </c:pt>
                <c:pt idx="6">
                  <c:v>1235</c:v>
                </c:pt>
                <c:pt idx="7">
                  <c:v>1070</c:v>
                </c:pt>
                <c:pt idx="8">
                  <c:v>1328</c:v>
                </c:pt>
                <c:pt idx="9">
                  <c:v>1328</c:v>
                </c:pt>
                <c:pt idx="10">
                  <c:v>1185</c:v>
                </c:pt>
                <c:pt idx="11">
                  <c:v>1298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dáta_AMB'!$F$7</c:f>
              <c:strCache>
                <c:ptCount val="1"/>
                <c:pt idx="0">
                  <c:v>Poč. pacientov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dáta_AMB'!$F$8:$F$19</c:f>
              <c:numCache>
                <c:formatCode>#,##0</c:formatCode>
                <c:ptCount val="12"/>
                <c:pt idx="0">
                  <c:v>1316</c:v>
                </c:pt>
                <c:pt idx="1">
                  <c:v>1377</c:v>
                </c:pt>
                <c:pt idx="2">
                  <c:v>1523</c:v>
                </c:pt>
                <c:pt idx="3">
                  <c:v>1235</c:v>
                </c:pt>
                <c:pt idx="4">
                  <c:v>1221</c:v>
                </c:pt>
                <c:pt idx="5">
                  <c:v>1562</c:v>
                </c:pt>
                <c:pt idx="6">
                  <c:v>1521</c:v>
                </c:pt>
                <c:pt idx="7">
                  <c:v>1359</c:v>
                </c:pt>
                <c:pt idx="8">
                  <c:v>1473</c:v>
                </c:pt>
                <c:pt idx="9">
                  <c:v>1423</c:v>
                </c:pt>
                <c:pt idx="10">
                  <c:v>1368</c:v>
                </c:pt>
                <c:pt idx="11">
                  <c:v>1516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dáta_AMB'!$G$7</c:f>
              <c:strCache>
                <c:ptCount val="1"/>
                <c:pt idx="0">
                  <c:v>Poč. pacientov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dáta_AMB'!$G$8:$G$19</c:f>
              <c:numCache>
                <c:formatCode>#,##0</c:formatCode>
                <c:ptCount val="12"/>
                <c:pt idx="0">
                  <c:v>1288</c:v>
                </c:pt>
                <c:pt idx="1">
                  <c:v>1324</c:v>
                </c:pt>
                <c:pt idx="2">
                  <c:v>1595</c:v>
                </c:pt>
                <c:pt idx="3">
                  <c:v>1607</c:v>
                </c:pt>
                <c:pt idx="4">
                  <c:v>1544</c:v>
                </c:pt>
                <c:pt idx="5">
                  <c:v>1535</c:v>
                </c:pt>
                <c:pt idx="6">
                  <c:v>1573</c:v>
                </c:pt>
                <c:pt idx="7">
                  <c:v>1546</c:v>
                </c:pt>
                <c:pt idx="8">
                  <c:v>1598</c:v>
                </c:pt>
                <c:pt idx="9">
                  <c:v>1610</c:v>
                </c:pt>
                <c:pt idx="10">
                  <c:v>1689</c:v>
                </c:pt>
                <c:pt idx="11">
                  <c:v>1649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dáta_AMB'!$H$7</c:f>
              <c:strCache>
                <c:ptCount val="1"/>
                <c:pt idx="0">
                  <c:v>Poč. výkonov 2019</c:v>
                </c:pt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'Medicínske dáta_AMB'!$H$8:$H$19</c:f>
              <c:numCache>
                <c:formatCode>#,##0</c:formatCode>
                <c:ptCount val="12"/>
                <c:pt idx="0">
                  <c:v>1732</c:v>
                </c:pt>
                <c:pt idx="1">
                  <c:v>1637</c:v>
                </c:pt>
                <c:pt idx="2">
                  <c:v>1500</c:v>
                </c:pt>
                <c:pt idx="3">
                  <c:v>1684</c:v>
                </c:pt>
                <c:pt idx="4">
                  <c:v>1726</c:v>
                </c:pt>
                <c:pt idx="5">
                  <c:v>1632</c:v>
                </c:pt>
                <c:pt idx="6">
                  <c:v>1531</c:v>
                </c:pt>
                <c:pt idx="7">
                  <c:v>1282</c:v>
                </c:pt>
                <c:pt idx="8">
                  <c:v>1741</c:v>
                </c:pt>
                <c:pt idx="9">
                  <c:v>1796</c:v>
                </c:pt>
                <c:pt idx="10">
                  <c:v>1563</c:v>
                </c:pt>
                <c:pt idx="11">
                  <c:v>1544</c:v>
                </c:pt>
              </c:numCache>
            </c:numRef>
          </c:val>
        </c:ser>
        <c:ser>
          <c:idx val="7"/>
          <c:order val="7"/>
          <c:tx>
            <c:strRef>
              <c:f>'Medicínske dáta_AMB'!$I$7</c:f>
              <c:strCache>
                <c:ptCount val="1"/>
                <c:pt idx="0">
                  <c:v>Poč. výkonov 2020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'Medicínske dáta_AMB'!$I$8:$I$19</c:f>
              <c:numCache>
                <c:formatCode>#,##0</c:formatCode>
                <c:ptCount val="12"/>
                <c:pt idx="0">
                  <c:v>1658</c:v>
                </c:pt>
                <c:pt idx="1">
                  <c:v>1645</c:v>
                </c:pt>
                <c:pt idx="2">
                  <c:v>1736</c:v>
                </c:pt>
                <c:pt idx="3">
                  <c:v>1512</c:v>
                </c:pt>
                <c:pt idx="4">
                  <c:v>1441</c:v>
                </c:pt>
                <c:pt idx="5">
                  <c:v>1907</c:v>
                </c:pt>
                <c:pt idx="6">
                  <c:v>1816</c:v>
                </c:pt>
                <c:pt idx="7">
                  <c:v>1520</c:v>
                </c:pt>
                <c:pt idx="8">
                  <c:v>1754</c:v>
                </c:pt>
                <c:pt idx="9">
                  <c:v>1668</c:v>
                </c:pt>
                <c:pt idx="10">
                  <c:v>1508</c:v>
                </c:pt>
                <c:pt idx="11">
                  <c:v>1607</c:v>
                </c:pt>
              </c:numCache>
            </c:numRef>
          </c:val>
        </c:ser>
        <c:ser>
          <c:idx val="8"/>
          <c:order val="8"/>
          <c:tx>
            <c:strRef>
              <c:f>'Medicínske dáta_AMB'!$J$7</c:f>
              <c:strCache>
                <c:ptCount val="1"/>
                <c:pt idx="0">
                  <c:v>Poč. výkonov 2021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val>
            <c:numRef>
              <c:f>'Medicínske dáta_AMB'!$J$8:$J$19</c:f>
              <c:numCache>
                <c:formatCode>#,##0</c:formatCode>
                <c:ptCount val="12"/>
                <c:pt idx="0">
                  <c:v>1391</c:v>
                </c:pt>
                <c:pt idx="1">
                  <c:v>1487</c:v>
                </c:pt>
                <c:pt idx="2">
                  <c:v>1847</c:v>
                </c:pt>
                <c:pt idx="3">
                  <c:v>1925</c:v>
                </c:pt>
                <c:pt idx="4">
                  <c:v>1957</c:v>
                </c:pt>
                <c:pt idx="5">
                  <c:v>1834</c:v>
                </c:pt>
                <c:pt idx="6">
                  <c:v>1875</c:v>
                </c:pt>
                <c:pt idx="7">
                  <c:v>1856</c:v>
                </c:pt>
                <c:pt idx="8">
                  <c:v>1946</c:v>
                </c:pt>
                <c:pt idx="9">
                  <c:v>1943</c:v>
                </c:pt>
                <c:pt idx="10">
                  <c:v>2046</c:v>
                </c:pt>
                <c:pt idx="11">
                  <c:v>1942</c:v>
                </c:pt>
              </c:numCache>
            </c:numRef>
          </c:val>
        </c:ser>
        <c:marker val="1"/>
        <c:axId val="167216256"/>
        <c:axId val="167206272"/>
      </c:lineChart>
      <c:catAx>
        <c:axId val="16720281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7204736"/>
        <c:crosses val="autoZero"/>
        <c:auto val="1"/>
        <c:lblAlgn val="ctr"/>
        <c:lblOffset val="100"/>
      </c:catAx>
      <c:valAx>
        <c:axId val="167204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7202816"/>
        <c:crosses val="autoZero"/>
        <c:crossBetween val="between"/>
      </c:valAx>
      <c:valAx>
        <c:axId val="167206272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7216256"/>
        <c:crosses val="max"/>
        <c:crossBetween val="between"/>
      </c:valAx>
      <c:catAx>
        <c:axId val="167216256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6720627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25543539422718E-2"/>
          <c:y val="0.82585117419598264"/>
          <c:w val="0.91503018554215909"/>
          <c:h val="0.1539161532559631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647699</xdr:colOff>
      <xdr:row>3</xdr:row>
      <xdr:rowOff>109537</xdr:rowOff>
    </xdr:from>
    <xdr:to>
      <xdr:col>19</xdr:col>
      <xdr:colOff>199124</xdr:colOff>
      <xdr:row>22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647699</xdr:colOff>
      <xdr:row>24</xdr:row>
      <xdr:rowOff>19050</xdr:rowOff>
    </xdr:from>
    <xdr:to>
      <xdr:col>19</xdr:col>
      <xdr:colOff>199124</xdr:colOff>
      <xdr:row>43</xdr:row>
      <xdr:rowOff>62850</xdr:rowOff>
    </xdr:to>
    <xdr:graphicFrame macro="">
      <xdr:nvGraphicFramePr>
        <xdr:cNvPr id="4" name="Graf 3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3</xdr:row>
      <xdr:rowOff>133350</xdr:rowOff>
    </xdr:from>
    <xdr:to>
      <xdr:col>22</xdr:col>
      <xdr:colOff>494399</xdr:colOff>
      <xdr:row>21</xdr:row>
      <xdr:rowOff>15225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Normal="100" workbookViewId="0">
      <selection activeCell="E4" sqref="E4"/>
    </sheetView>
  </sheetViews>
  <sheetFormatPr defaultRowHeight="12.75"/>
  <cols>
    <col min="1" max="1" width="12" style="2" customWidth="1"/>
    <col min="2" max="10" width="10.140625" style="2" customWidth="1"/>
    <col min="11" max="11" width="9.140625" style="2"/>
    <col min="12" max="12" width="11.140625" style="2" customWidth="1"/>
    <col min="13" max="16384" width="9.140625" style="2"/>
  </cols>
  <sheetData>
    <row r="1" spans="1:9" ht="18.75">
      <c r="A1" s="1" t="s">
        <v>7</v>
      </c>
    </row>
    <row r="2" spans="1:9" ht="18.75">
      <c r="A2" s="3" t="s">
        <v>2</v>
      </c>
    </row>
    <row r="3" spans="1:9">
      <c r="A3" s="4"/>
    </row>
    <row r="4" spans="1:9" ht="15">
      <c r="A4" s="34" t="s">
        <v>36</v>
      </c>
    </row>
    <row r="5" spans="1:9" ht="13.5" thickBot="1"/>
    <row r="6" spans="1:9" ht="13.5" customHeight="1">
      <c r="A6" s="55" t="s">
        <v>0</v>
      </c>
      <c r="B6" s="57" t="s">
        <v>10</v>
      </c>
      <c r="C6" s="57"/>
      <c r="D6" s="57"/>
      <c r="E6" s="57" t="s">
        <v>5</v>
      </c>
      <c r="F6" s="57"/>
      <c r="G6" s="57"/>
      <c r="H6" s="30"/>
      <c r="I6" s="30"/>
    </row>
    <row r="7" spans="1:9" ht="13.5" thickBot="1">
      <c r="A7" s="56"/>
      <c r="B7" s="17" t="s">
        <v>11</v>
      </c>
      <c r="C7" s="18" t="s">
        <v>12</v>
      </c>
      <c r="D7" s="19" t="s">
        <v>13</v>
      </c>
      <c r="E7" s="20" t="s">
        <v>6</v>
      </c>
      <c r="F7" s="21" t="s">
        <v>8</v>
      </c>
      <c r="G7" s="22" t="s">
        <v>9</v>
      </c>
      <c r="H7" s="30"/>
      <c r="I7" s="30"/>
    </row>
    <row r="8" spans="1:9" ht="15">
      <c r="A8" s="14">
        <v>1</v>
      </c>
      <c r="B8" s="6">
        <v>69</v>
      </c>
      <c r="C8" s="6">
        <v>69</v>
      </c>
      <c r="D8">
        <v>11</v>
      </c>
      <c r="E8" s="7">
        <v>14.72463768115942</v>
      </c>
      <c r="F8" s="7">
        <v>16</v>
      </c>
      <c r="G8" s="7">
        <v>9.7272727272727266</v>
      </c>
      <c r="H8" s="31"/>
      <c r="I8" s="31"/>
    </row>
    <row r="9" spans="1:9">
      <c r="A9" s="15">
        <v>2</v>
      </c>
      <c r="B9" s="8">
        <v>68</v>
      </c>
      <c r="C9" s="8">
        <v>67</v>
      </c>
      <c r="D9" s="8">
        <v>22</v>
      </c>
      <c r="E9" s="9">
        <v>16.588235294117649</v>
      </c>
      <c r="F9" s="9">
        <v>15.253731343283581</v>
      </c>
      <c r="G9" s="9">
        <v>12.409090909090908</v>
      </c>
      <c r="H9" s="31"/>
      <c r="I9" s="31"/>
    </row>
    <row r="10" spans="1:9">
      <c r="A10" s="15">
        <v>3</v>
      </c>
      <c r="B10" s="8">
        <v>69</v>
      </c>
      <c r="C10" s="8">
        <v>59</v>
      </c>
      <c r="D10" s="8">
        <v>19</v>
      </c>
      <c r="E10" s="9">
        <v>18.724637681159422</v>
      </c>
      <c r="F10" s="9">
        <v>16.576271186440678</v>
      </c>
      <c r="G10" s="9">
        <v>17.842105263157894</v>
      </c>
      <c r="H10" s="31"/>
      <c r="I10" s="31"/>
    </row>
    <row r="11" spans="1:9">
      <c r="A11" s="15">
        <v>4</v>
      </c>
      <c r="B11" s="8">
        <v>84</v>
      </c>
      <c r="C11" s="8">
        <v>36</v>
      </c>
      <c r="D11" s="8">
        <v>22</v>
      </c>
      <c r="E11" s="9">
        <v>15.714285714285714</v>
      </c>
      <c r="F11" s="9">
        <v>20.861111111111111</v>
      </c>
      <c r="G11" s="9">
        <v>16.045454545454547</v>
      </c>
      <c r="H11" s="31"/>
      <c r="I11" s="31"/>
    </row>
    <row r="12" spans="1:9">
      <c r="A12" s="15">
        <v>5</v>
      </c>
      <c r="B12" s="8">
        <v>86</v>
      </c>
      <c r="C12" s="8">
        <v>37</v>
      </c>
      <c r="D12" s="8">
        <v>30</v>
      </c>
      <c r="E12" s="9">
        <v>17.290697674418606</v>
      </c>
      <c r="F12" s="9">
        <v>19.243243243243242</v>
      </c>
      <c r="G12" s="9">
        <v>17.533333333333335</v>
      </c>
      <c r="H12" s="31"/>
      <c r="I12" s="31"/>
    </row>
    <row r="13" spans="1:9">
      <c r="A13" s="15">
        <v>6</v>
      </c>
      <c r="B13" s="8">
        <v>81</v>
      </c>
      <c r="C13" s="8">
        <v>53</v>
      </c>
      <c r="D13" s="8">
        <v>43</v>
      </c>
      <c r="E13" s="9">
        <v>14.82716049382716</v>
      </c>
      <c r="F13" s="9">
        <v>15.056603773584905</v>
      </c>
      <c r="G13" s="9">
        <v>13.13953488372093</v>
      </c>
      <c r="H13" s="31"/>
      <c r="I13" s="31"/>
    </row>
    <row r="14" spans="1:9">
      <c r="A14" s="15">
        <v>7</v>
      </c>
      <c r="B14" s="8">
        <v>76</v>
      </c>
      <c r="C14" s="8">
        <v>86</v>
      </c>
      <c r="D14" s="8">
        <v>67</v>
      </c>
      <c r="E14" s="9">
        <v>15.223684210526315</v>
      </c>
      <c r="F14" s="9">
        <v>16.255813953488371</v>
      </c>
      <c r="G14" s="9">
        <v>16.089552238805972</v>
      </c>
      <c r="H14" s="31"/>
      <c r="I14" s="31"/>
    </row>
    <row r="15" spans="1:9">
      <c r="A15" s="15">
        <v>8</v>
      </c>
      <c r="B15" s="8">
        <v>75</v>
      </c>
      <c r="C15" s="8">
        <v>69</v>
      </c>
      <c r="D15" s="8">
        <v>61</v>
      </c>
      <c r="E15" s="9">
        <v>15.813333333333333</v>
      </c>
      <c r="F15" s="9">
        <v>17.173913043478262</v>
      </c>
      <c r="G15" s="9">
        <v>17.278688524590162</v>
      </c>
      <c r="H15" s="31"/>
      <c r="I15" s="31"/>
    </row>
    <row r="16" spans="1:9">
      <c r="A16" s="15">
        <v>9</v>
      </c>
      <c r="B16" s="8">
        <v>56</v>
      </c>
      <c r="C16" s="8">
        <v>65</v>
      </c>
      <c r="D16" s="8">
        <v>63</v>
      </c>
      <c r="E16" s="9">
        <v>20.321428571428573</v>
      </c>
      <c r="F16" s="9">
        <v>14.184615384615384</v>
      </c>
      <c r="G16" s="9">
        <v>13.253968253968255</v>
      </c>
      <c r="H16" s="31"/>
      <c r="I16" s="31"/>
    </row>
    <row r="17" spans="1:10">
      <c r="A17" s="15">
        <v>10</v>
      </c>
      <c r="B17" s="8">
        <v>72</v>
      </c>
      <c r="C17" s="8">
        <v>69</v>
      </c>
      <c r="D17" s="8">
        <v>64</v>
      </c>
      <c r="E17" s="9">
        <v>19.277777777777779</v>
      </c>
      <c r="F17" s="9">
        <v>14.304347826086957</v>
      </c>
      <c r="G17" s="9">
        <v>15.546875</v>
      </c>
      <c r="H17" s="31"/>
      <c r="I17" s="31"/>
    </row>
    <row r="18" spans="1:10">
      <c r="A18" s="15">
        <v>11</v>
      </c>
      <c r="B18" s="8">
        <v>71</v>
      </c>
      <c r="C18" s="8">
        <v>24</v>
      </c>
      <c r="D18" s="8">
        <v>77</v>
      </c>
      <c r="E18" s="9">
        <v>20.760563380281692</v>
      </c>
      <c r="F18" s="9">
        <v>11.458333333333334</v>
      </c>
      <c r="G18" s="9">
        <v>14.506493506493506</v>
      </c>
      <c r="H18" s="31"/>
      <c r="I18" s="31"/>
    </row>
    <row r="19" spans="1:10">
      <c r="A19" s="15">
        <v>12</v>
      </c>
      <c r="B19" s="8">
        <v>76</v>
      </c>
      <c r="C19" s="8">
        <v>29</v>
      </c>
      <c r="D19" s="8">
        <v>58</v>
      </c>
      <c r="E19" s="9">
        <v>13.697368421052632</v>
      </c>
      <c r="F19" s="9">
        <v>10.551724137931034</v>
      </c>
      <c r="G19" s="9">
        <v>15</v>
      </c>
      <c r="H19" s="31"/>
      <c r="I19" s="31"/>
    </row>
    <row r="20" spans="1:10" s="5" customFormat="1">
      <c r="A20" s="16" t="s">
        <v>3</v>
      </c>
      <c r="B20" s="26">
        <f>SUM(B8:B19)</f>
        <v>883</v>
      </c>
      <c r="C20" s="27">
        <f>SUM(C8:C19)</f>
        <v>663</v>
      </c>
      <c r="D20" s="28">
        <f>SUM(D8:D19)</f>
        <v>537</v>
      </c>
      <c r="E20" s="11" t="s">
        <v>4</v>
      </c>
      <c r="F20" s="12" t="s">
        <v>4</v>
      </c>
      <c r="G20" s="13" t="s">
        <v>4</v>
      </c>
      <c r="H20" s="29"/>
      <c r="I20" s="29"/>
      <c r="J20" s="2"/>
    </row>
    <row r="21" spans="1:10">
      <c r="A21" s="16" t="s">
        <v>1</v>
      </c>
      <c r="B21" s="26">
        <f>AVERAGE(B8:B19)</f>
        <v>73.583333333333329</v>
      </c>
      <c r="C21" s="27">
        <f>AVERAGE(C8:C19)</f>
        <v>55.25</v>
      </c>
      <c r="D21" s="28">
        <f>AVERAGE(D8:D19)</f>
        <v>44.75</v>
      </c>
      <c r="E21" s="11">
        <v>16.792751981879956</v>
      </c>
      <c r="F21" s="12">
        <v>15.743589743589743</v>
      </c>
      <c r="G21" s="13">
        <v>15.106145251396647</v>
      </c>
      <c r="H21" s="29"/>
    </row>
    <row r="23" spans="1:10">
      <c r="A23" s="10"/>
    </row>
    <row r="25" spans="1:10" ht="15">
      <c r="A25" s="34" t="s">
        <v>35</v>
      </c>
    </row>
    <row r="26" spans="1:10" ht="13.5" thickBot="1"/>
    <row r="27" spans="1:10">
      <c r="A27" s="55" t="s">
        <v>0</v>
      </c>
      <c r="B27" s="57" t="s">
        <v>27</v>
      </c>
      <c r="C27" s="57"/>
      <c r="D27" s="57"/>
      <c r="E27" s="57" t="s">
        <v>26</v>
      </c>
      <c r="F27" s="57"/>
      <c r="G27" s="57"/>
    </row>
    <row r="28" spans="1:10" ht="13.5" thickBot="1">
      <c r="A28" s="56"/>
      <c r="B28" s="17" t="s">
        <v>28</v>
      </c>
      <c r="C28" s="18" t="s">
        <v>29</v>
      </c>
      <c r="D28" s="19" t="s">
        <v>30</v>
      </c>
      <c r="E28" s="20" t="s">
        <v>23</v>
      </c>
      <c r="F28" s="21" t="s">
        <v>24</v>
      </c>
      <c r="G28" s="22" t="s">
        <v>25</v>
      </c>
    </row>
    <row r="29" spans="1:10">
      <c r="A29" s="14">
        <v>1</v>
      </c>
      <c r="B29" s="6">
        <v>319.7</v>
      </c>
      <c r="C29" s="6">
        <v>425.62</v>
      </c>
      <c r="D29" s="6">
        <v>3404.18</v>
      </c>
      <c r="E29" s="6">
        <v>1456.4700000000005</v>
      </c>
      <c r="F29" s="6">
        <v>1044.2099999999998</v>
      </c>
      <c r="G29" s="6">
        <v>608.6099999999999</v>
      </c>
    </row>
    <row r="30" spans="1:10">
      <c r="A30" s="15">
        <v>2</v>
      </c>
      <c r="B30" s="8">
        <v>418.18000000000012</v>
      </c>
      <c r="C30" s="8">
        <v>348.87000000000006</v>
      </c>
      <c r="D30" s="6">
        <v>3696.8100000000004</v>
      </c>
      <c r="E30" s="8">
        <v>1282.4899999999993</v>
      </c>
      <c r="F30" s="8">
        <v>1237.9899999999998</v>
      </c>
      <c r="G30" s="6">
        <v>1059.6200000000001</v>
      </c>
    </row>
    <row r="31" spans="1:10">
      <c r="A31" s="15">
        <v>3</v>
      </c>
      <c r="B31" s="8">
        <v>517.00000000000011</v>
      </c>
      <c r="C31" s="8">
        <v>776.44</v>
      </c>
      <c r="D31" s="6">
        <v>4358.3</v>
      </c>
      <c r="E31" s="8">
        <v>1347.4500000000012</v>
      </c>
      <c r="F31" s="8">
        <v>1571.1100000000008</v>
      </c>
      <c r="G31" s="6">
        <v>1357.9400000000003</v>
      </c>
    </row>
    <row r="32" spans="1:10">
      <c r="A32" s="15">
        <v>4</v>
      </c>
      <c r="B32" s="8">
        <v>404.94999999999993</v>
      </c>
      <c r="C32" s="8">
        <v>1303.33</v>
      </c>
      <c r="D32" s="6">
        <v>2722.82</v>
      </c>
      <c r="E32" s="8">
        <v>1796.9700000000007</v>
      </c>
      <c r="F32" s="8">
        <v>1556.5900000000004</v>
      </c>
      <c r="G32" s="6">
        <v>1010.5699999999997</v>
      </c>
    </row>
    <row r="33" spans="1:7">
      <c r="A33" s="15">
        <v>5</v>
      </c>
      <c r="B33" s="8">
        <v>558.65000000000009</v>
      </c>
      <c r="C33" s="8">
        <v>774.47</v>
      </c>
      <c r="D33" s="6">
        <v>1681.6599999999999</v>
      </c>
      <c r="E33" s="8">
        <v>1541.4800000000007</v>
      </c>
      <c r="F33" s="8">
        <v>1327.72</v>
      </c>
      <c r="G33" s="6">
        <v>773.75</v>
      </c>
    </row>
    <row r="34" spans="1:7">
      <c r="A34" s="15">
        <v>6</v>
      </c>
      <c r="B34" s="8">
        <v>452.04000000000013</v>
      </c>
      <c r="C34" s="8">
        <v>1082.96</v>
      </c>
      <c r="D34" s="6">
        <v>1351.77</v>
      </c>
      <c r="E34" s="8">
        <v>1302.6200000000001</v>
      </c>
      <c r="F34" s="8">
        <v>1450.9199999999998</v>
      </c>
      <c r="G34" s="6">
        <v>1310.7799999999997</v>
      </c>
    </row>
    <row r="35" spans="1:7">
      <c r="A35" s="15">
        <v>7</v>
      </c>
      <c r="B35" s="8">
        <v>450.86000000000007</v>
      </c>
      <c r="C35" s="8">
        <v>1039.46</v>
      </c>
      <c r="D35" s="6">
        <v>1362.5399999999997</v>
      </c>
      <c r="E35" s="8">
        <v>1305.7500000000011</v>
      </c>
      <c r="F35" s="8">
        <v>1627.4900000000005</v>
      </c>
      <c r="G35" s="6">
        <v>1837.11</v>
      </c>
    </row>
    <row r="36" spans="1:7">
      <c r="A36" s="15">
        <v>8</v>
      </c>
      <c r="B36" s="8">
        <v>502.40999999999997</v>
      </c>
      <c r="C36" s="8">
        <v>775.07999999999993</v>
      </c>
      <c r="D36" s="6">
        <v>1547.3400000000001</v>
      </c>
      <c r="E36" s="8">
        <v>1603.2200000000014</v>
      </c>
      <c r="F36" s="8">
        <v>1082.74</v>
      </c>
      <c r="G36" s="6">
        <v>1973.5200000000011</v>
      </c>
    </row>
    <row r="37" spans="1:7">
      <c r="A37" s="15">
        <v>9</v>
      </c>
      <c r="B37" s="8">
        <v>509.19999999999993</v>
      </c>
      <c r="C37" s="8">
        <v>953.62999999999977</v>
      </c>
      <c r="D37" s="8">
        <v>1561.4500000000003</v>
      </c>
      <c r="E37" s="8">
        <v>1487.6900000000003</v>
      </c>
      <c r="F37" s="8">
        <v>1394.5800000000008</v>
      </c>
      <c r="G37" s="8">
        <v>1074.4400000000003</v>
      </c>
    </row>
    <row r="38" spans="1:7">
      <c r="A38" s="15">
        <v>10</v>
      </c>
      <c r="B38" s="8">
        <v>457.57</v>
      </c>
      <c r="C38" s="8">
        <v>4854.4900000000016</v>
      </c>
      <c r="D38" s="8">
        <v>1804.7500000000002</v>
      </c>
      <c r="E38" s="8">
        <v>1452.33</v>
      </c>
      <c r="F38" s="8">
        <v>1627.0999999999992</v>
      </c>
      <c r="G38" s="8">
        <v>1805.1199999999988</v>
      </c>
    </row>
    <row r="39" spans="1:7">
      <c r="A39" s="15">
        <v>11</v>
      </c>
      <c r="B39" s="8">
        <v>340.96999999999991</v>
      </c>
      <c r="C39" s="8">
        <v>5982.1300000000019</v>
      </c>
      <c r="D39" s="8">
        <v>1522.81</v>
      </c>
      <c r="E39" s="8">
        <v>1719.4200000000008</v>
      </c>
      <c r="F39" s="8">
        <v>564.47</v>
      </c>
      <c r="G39" s="8">
        <v>1320.8799999999997</v>
      </c>
    </row>
    <row r="40" spans="1:7">
      <c r="A40" s="15">
        <v>12</v>
      </c>
      <c r="B40" s="8">
        <v>347.82</v>
      </c>
      <c r="C40" s="8">
        <v>9859.75</v>
      </c>
      <c r="D40" s="8">
        <v>1365.2500000000002</v>
      </c>
      <c r="E40" s="8">
        <v>1023.7000000000004</v>
      </c>
      <c r="F40" s="8">
        <v>882.05999999999972</v>
      </c>
      <c r="G40" s="8">
        <v>1530.05</v>
      </c>
    </row>
    <row r="41" spans="1:7">
      <c r="A41" s="16" t="s">
        <v>3</v>
      </c>
      <c r="B41" s="38">
        <v>5279.35</v>
      </c>
      <c r="C41" s="32">
        <v>28176.230000000003</v>
      </c>
      <c r="D41" s="33">
        <v>26379.680000000004</v>
      </c>
      <c r="E41" s="39">
        <v>17319.590000000007</v>
      </c>
      <c r="F41" s="40">
        <v>15366.98</v>
      </c>
      <c r="G41" s="35">
        <v>15662.389999999998</v>
      </c>
    </row>
    <row r="42" spans="1:7">
      <c r="A42" s="16" t="s">
        <v>1</v>
      </c>
      <c r="B42" s="38">
        <v>439.94583333333338</v>
      </c>
      <c r="C42" s="32">
        <v>2348.0191666666669</v>
      </c>
      <c r="D42" s="33">
        <v>2198.3066666666668</v>
      </c>
      <c r="E42" s="39">
        <v>1443.2991666666674</v>
      </c>
      <c r="F42" s="40">
        <v>1280.5816666666667</v>
      </c>
      <c r="G42" s="35">
        <v>1305.1991666666665</v>
      </c>
    </row>
  </sheetData>
  <mergeCells count="6">
    <mergeCell ref="A27:A28"/>
    <mergeCell ref="B27:D27"/>
    <mergeCell ref="E27:G27"/>
    <mergeCell ref="A6:A7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A4" sqref="A4"/>
    </sheetView>
  </sheetViews>
  <sheetFormatPr defaultRowHeight="15"/>
  <cols>
    <col min="1" max="1" width="12.7109375" customWidth="1"/>
  </cols>
  <sheetData>
    <row r="1" spans="1:10" ht="18.75">
      <c r="A1" s="1" t="s">
        <v>7</v>
      </c>
    </row>
    <row r="2" spans="1:10" ht="18.75">
      <c r="A2" s="3" t="s">
        <v>2</v>
      </c>
    </row>
    <row r="4" spans="1:10" s="2" customFormat="1">
      <c r="A4" s="34" t="s">
        <v>22</v>
      </c>
    </row>
    <row r="5" spans="1:10" s="2" customFormat="1" ht="13.5" thickBot="1">
      <c r="A5" s="10"/>
    </row>
    <row r="6" spans="1:10" s="2" customFormat="1" ht="12.75" customHeight="1">
      <c r="A6" s="55" t="s">
        <v>0</v>
      </c>
      <c r="B6" s="57" t="s">
        <v>20</v>
      </c>
      <c r="C6" s="57"/>
      <c r="D6" s="57"/>
      <c r="E6" s="57" t="s">
        <v>34</v>
      </c>
      <c r="F6" s="57"/>
      <c r="G6" s="57"/>
      <c r="H6" s="57" t="s">
        <v>21</v>
      </c>
      <c r="I6" s="57"/>
      <c r="J6" s="58"/>
    </row>
    <row r="7" spans="1:10" s="2" customFormat="1" ht="39" thickBot="1">
      <c r="A7" s="56"/>
      <c r="B7" s="17" t="s">
        <v>14</v>
      </c>
      <c r="C7" s="18" t="s">
        <v>15</v>
      </c>
      <c r="D7" s="19" t="s">
        <v>16</v>
      </c>
      <c r="E7" s="20" t="s">
        <v>31</v>
      </c>
      <c r="F7" s="21" t="s">
        <v>32</v>
      </c>
      <c r="G7" s="22" t="s">
        <v>33</v>
      </c>
      <c r="H7" s="23" t="s">
        <v>17</v>
      </c>
      <c r="I7" s="24" t="s">
        <v>18</v>
      </c>
      <c r="J7" s="25" t="s">
        <v>19</v>
      </c>
    </row>
    <row r="8" spans="1:10" s="2" customFormat="1" ht="12.75">
      <c r="A8" s="14">
        <v>1</v>
      </c>
      <c r="B8" s="6">
        <v>491635</v>
      </c>
      <c r="C8" s="6">
        <v>447685</v>
      </c>
      <c r="D8" s="6">
        <v>223910</v>
      </c>
      <c r="E8" s="6">
        <v>1281</v>
      </c>
      <c r="F8" s="6">
        <v>1316</v>
      </c>
      <c r="G8" s="6">
        <v>1288</v>
      </c>
      <c r="H8" s="36">
        <v>1732</v>
      </c>
      <c r="I8" s="36">
        <v>1658</v>
      </c>
      <c r="J8" s="6">
        <v>1391</v>
      </c>
    </row>
    <row r="9" spans="1:10" s="2" customFormat="1" ht="12.75">
      <c r="A9" s="15">
        <v>2</v>
      </c>
      <c r="B9" s="8">
        <v>484765</v>
      </c>
      <c r="C9" s="8">
        <v>440525</v>
      </c>
      <c r="D9" s="6">
        <v>267970</v>
      </c>
      <c r="E9" s="8">
        <v>1205</v>
      </c>
      <c r="F9" s="8">
        <v>1377</v>
      </c>
      <c r="G9" s="6">
        <v>1324</v>
      </c>
      <c r="H9" s="37">
        <v>1637</v>
      </c>
      <c r="I9" s="37">
        <v>1645</v>
      </c>
      <c r="J9" s="6">
        <v>1487</v>
      </c>
    </row>
    <row r="10" spans="1:10" s="2" customFormat="1" ht="12.75">
      <c r="A10" s="15">
        <v>3</v>
      </c>
      <c r="B10" s="8">
        <v>447580</v>
      </c>
      <c r="C10" s="8">
        <v>296005</v>
      </c>
      <c r="D10" s="6">
        <v>363760</v>
      </c>
      <c r="E10" s="8">
        <v>1147</v>
      </c>
      <c r="F10" s="8">
        <v>1523</v>
      </c>
      <c r="G10" s="6">
        <v>1595</v>
      </c>
      <c r="H10" s="37">
        <v>1500</v>
      </c>
      <c r="I10" s="37">
        <v>1736</v>
      </c>
      <c r="J10" s="6">
        <v>1847</v>
      </c>
    </row>
    <row r="11" spans="1:10" s="2" customFormat="1" ht="12.75">
      <c r="A11" s="15">
        <v>4</v>
      </c>
      <c r="B11" s="8">
        <v>491110</v>
      </c>
      <c r="C11" s="8">
        <v>293775</v>
      </c>
      <c r="D11" s="6">
        <v>443830</v>
      </c>
      <c r="E11" s="8">
        <v>1323</v>
      </c>
      <c r="F11" s="8">
        <v>1235</v>
      </c>
      <c r="G11" s="6">
        <v>1607</v>
      </c>
      <c r="H11" s="37">
        <v>1684</v>
      </c>
      <c r="I11" s="37">
        <v>1512</v>
      </c>
      <c r="J11" s="6">
        <v>1925</v>
      </c>
    </row>
    <row r="12" spans="1:10" s="2" customFormat="1" ht="12.75">
      <c r="A12" s="15">
        <v>5</v>
      </c>
      <c r="B12" s="8">
        <v>511725</v>
      </c>
      <c r="C12" s="8">
        <v>277945</v>
      </c>
      <c r="D12" s="6">
        <v>461550</v>
      </c>
      <c r="E12" s="8">
        <v>1309</v>
      </c>
      <c r="F12" s="8">
        <v>1221</v>
      </c>
      <c r="G12" s="6">
        <v>1544</v>
      </c>
      <c r="H12" s="37">
        <v>1726</v>
      </c>
      <c r="I12" s="37">
        <v>1441</v>
      </c>
      <c r="J12" s="6">
        <v>1957</v>
      </c>
    </row>
    <row r="13" spans="1:10" s="2" customFormat="1" ht="12.75">
      <c r="A13" s="15">
        <v>6</v>
      </c>
      <c r="B13" s="8">
        <v>461920</v>
      </c>
      <c r="C13" s="8">
        <v>479510</v>
      </c>
      <c r="D13" s="6">
        <v>427225</v>
      </c>
      <c r="E13" s="8">
        <v>1240</v>
      </c>
      <c r="F13" s="8">
        <v>1562</v>
      </c>
      <c r="G13" s="6">
        <v>1535</v>
      </c>
      <c r="H13" s="37">
        <v>1632</v>
      </c>
      <c r="I13" s="37">
        <v>1907</v>
      </c>
      <c r="J13" s="6">
        <v>1834</v>
      </c>
    </row>
    <row r="14" spans="1:10" s="2" customFormat="1" ht="12.75">
      <c r="A14" s="15">
        <v>7</v>
      </c>
      <c r="B14" s="8">
        <v>375475</v>
      </c>
      <c r="C14" s="8">
        <v>401535</v>
      </c>
      <c r="D14" s="6">
        <v>421530</v>
      </c>
      <c r="E14" s="8">
        <v>1235</v>
      </c>
      <c r="F14" s="8">
        <v>1521</v>
      </c>
      <c r="G14" s="6">
        <v>1573</v>
      </c>
      <c r="H14" s="37">
        <v>1531</v>
      </c>
      <c r="I14" s="37">
        <v>1816</v>
      </c>
      <c r="J14" s="6">
        <v>1875</v>
      </c>
    </row>
    <row r="15" spans="1:10" s="2" customFormat="1" ht="12.75">
      <c r="A15" s="15">
        <v>8</v>
      </c>
      <c r="B15" s="8">
        <v>278295</v>
      </c>
      <c r="C15" s="8">
        <v>321940</v>
      </c>
      <c r="D15" s="6">
        <v>403815</v>
      </c>
      <c r="E15" s="8">
        <v>1070</v>
      </c>
      <c r="F15" s="8">
        <v>1359</v>
      </c>
      <c r="G15" s="6">
        <v>1546</v>
      </c>
      <c r="H15" s="37">
        <v>1282</v>
      </c>
      <c r="I15" s="37">
        <v>1520</v>
      </c>
      <c r="J15" s="6">
        <v>1856</v>
      </c>
    </row>
    <row r="16" spans="1:10" s="2" customFormat="1" ht="12.75">
      <c r="A16" s="15">
        <v>9</v>
      </c>
      <c r="B16" s="8">
        <v>464910</v>
      </c>
      <c r="C16" s="8">
        <v>408035</v>
      </c>
      <c r="D16" s="8">
        <v>473530</v>
      </c>
      <c r="E16" s="8">
        <v>1328</v>
      </c>
      <c r="F16" s="8">
        <v>1473</v>
      </c>
      <c r="G16" s="8">
        <v>1598</v>
      </c>
      <c r="H16" s="37">
        <v>1741</v>
      </c>
      <c r="I16" s="37">
        <v>1754</v>
      </c>
      <c r="J16" s="8">
        <v>1946</v>
      </c>
    </row>
    <row r="17" spans="1:10" s="2" customFormat="1" ht="12.75">
      <c r="A17" s="15">
        <v>10</v>
      </c>
      <c r="B17" s="8">
        <v>493270</v>
      </c>
      <c r="C17" s="8">
        <v>360545</v>
      </c>
      <c r="D17" s="8">
        <v>498550</v>
      </c>
      <c r="E17" s="8">
        <v>1328</v>
      </c>
      <c r="F17" s="8">
        <v>1423</v>
      </c>
      <c r="G17" s="8">
        <v>1610</v>
      </c>
      <c r="H17" s="37">
        <v>1796</v>
      </c>
      <c r="I17" s="37">
        <v>1668</v>
      </c>
      <c r="J17" s="8">
        <v>1943</v>
      </c>
    </row>
    <row r="18" spans="1:10" s="2" customFormat="1" ht="12.75">
      <c r="A18" s="15">
        <v>11</v>
      </c>
      <c r="B18" s="8">
        <v>457575</v>
      </c>
      <c r="C18" s="8">
        <v>257965</v>
      </c>
      <c r="D18" s="8">
        <v>537440</v>
      </c>
      <c r="E18" s="8">
        <v>1185</v>
      </c>
      <c r="F18" s="8">
        <v>1368</v>
      </c>
      <c r="G18" s="8">
        <v>1689</v>
      </c>
      <c r="H18" s="37">
        <v>1563</v>
      </c>
      <c r="I18" s="37">
        <v>1508</v>
      </c>
      <c r="J18" s="8">
        <v>2046</v>
      </c>
    </row>
    <row r="19" spans="1:10" s="2" customFormat="1" ht="12.75">
      <c r="A19" s="15">
        <v>12</v>
      </c>
      <c r="B19" s="8">
        <v>372285</v>
      </c>
      <c r="C19" s="8">
        <v>247460</v>
      </c>
      <c r="D19" s="8">
        <v>463465</v>
      </c>
      <c r="E19" s="8">
        <v>1298</v>
      </c>
      <c r="F19" s="8">
        <v>1516</v>
      </c>
      <c r="G19" s="8">
        <v>1649</v>
      </c>
      <c r="H19" s="37">
        <v>1544</v>
      </c>
      <c r="I19" s="37">
        <v>1607</v>
      </c>
      <c r="J19" s="8">
        <v>1942</v>
      </c>
    </row>
    <row r="20" spans="1:10" s="2" customFormat="1" ht="12.75">
      <c r="A20" s="16" t="s">
        <v>3</v>
      </c>
      <c r="B20" s="38">
        <v>5330545</v>
      </c>
      <c r="C20" s="32">
        <v>4232925</v>
      </c>
      <c r="D20" s="33">
        <v>4986575</v>
      </c>
      <c r="E20" s="39">
        <v>14949</v>
      </c>
      <c r="F20" s="40">
        <v>16894</v>
      </c>
      <c r="G20" s="35">
        <v>18558</v>
      </c>
      <c r="H20" s="41">
        <v>19368</v>
      </c>
      <c r="I20" s="42">
        <v>19772</v>
      </c>
      <c r="J20" s="43">
        <v>22049</v>
      </c>
    </row>
    <row r="21" spans="1:10" s="2" customFormat="1" ht="12.75">
      <c r="A21" s="16" t="s">
        <v>1</v>
      </c>
      <c r="B21" s="38">
        <f t="shared" ref="B21:J21" si="0">+B20/12</f>
        <v>444212.08333333331</v>
      </c>
      <c r="C21" s="32">
        <f t="shared" si="0"/>
        <v>352743.75</v>
      </c>
      <c r="D21" s="33">
        <f t="shared" si="0"/>
        <v>415547.91666666669</v>
      </c>
      <c r="E21" s="39">
        <f t="shared" si="0"/>
        <v>1245.75</v>
      </c>
      <c r="F21" s="40">
        <f t="shared" si="0"/>
        <v>1407.8333333333333</v>
      </c>
      <c r="G21" s="35">
        <f t="shared" si="0"/>
        <v>1546.5</v>
      </c>
      <c r="H21" s="41">
        <f t="shared" si="0"/>
        <v>1614</v>
      </c>
      <c r="I21" s="42">
        <f t="shared" si="0"/>
        <v>1647.6666666666667</v>
      </c>
      <c r="J21" s="43">
        <f t="shared" si="0"/>
        <v>1837.4166666666667</v>
      </c>
    </row>
    <row r="22" spans="1:10" s="2" customFormat="1" ht="12.75"/>
  </sheetData>
  <mergeCells count="4">
    <mergeCell ref="H6:J6"/>
    <mergeCell ref="A6:A7"/>
    <mergeCell ref="B6:D6"/>
    <mergeCell ref="E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B10"/>
  <sheetViews>
    <sheetView workbookViewId="0">
      <selection activeCell="C14" sqref="C14"/>
    </sheetView>
  </sheetViews>
  <sheetFormatPr defaultRowHeight="15"/>
  <cols>
    <col min="1" max="1" width="23.7109375" bestFit="1" customWidth="1"/>
  </cols>
  <sheetData>
    <row r="1" spans="1:2" ht="15.75">
      <c r="A1" s="54" t="s">
        <v>2</v>
      </c>
    </row>
    <row r="2" spans="1:2" ht="15.75" thickBot="1"/>
    <row r="3" spans="1:2">
      <c r="A3" s="44" t="s">
        <v>37</v>
      </c>
      <c r="B3" s="45">
        <v>9.1</v>
      </c>
    </row>
    <row r="4" spans="1:2">
      <c r="A4" s="46" t="s">
        <v>38</v>
      </c>
      <c r="B4" s="47">
        <v>8</v>
      </c>
    </row>
    <row r="5" spans="1:2">
      <c r="A5" s="48" t="s">
        <v>39</v>
      </c>
      <c r="B5" s="49">
        <v>26</v>
      </c>
    </row>
    <row r="6" spans="1:2">
      <c r="A6" s="48" t="s">
        <v>40</v>
      </c>
      <c r="B6" s="49">
        <v>1</v>
      </c>
    </row>
    <row r="7" spans="1:2">
      <c r="A7" s="48" t="s">
        <v>41</v>
      </c>
      <c r="B7" s="49">
        <v>5</v>
      </c>
    </row>
    <row r="8" spans="1:2">
      <c r="A8" s="48" t="s">
        <v>42</v>
      </c>
      <c r="B8" s="49">
        <v>3</v>
      </c>
    </row>
    <row r="9" spans="1:2" ht="15.75" thickBot="1">
      <c r="A9" s="50" t="s">
        <v>43</v>
      </c>
      <c r="B9" s="51">
        <v>1.88</v>
      </c>
    </row>
    <row r="10" spans="1:2" ht="15.75" thickBot="1">
      <c r="A10" s="52" t="s">
        <v>44</v>
      </c>
      <c r="B10" s="53">
        <f>SUM(B3:B9)</f>
        <v>53.980000000000004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G91"/>
  <sheetViews>
    <sheetView workbookViewId="0">
      <selection activeCell="L15" sqref="L15"/>
    </sheetView>
  </sheetViews>
  <sheetFormatPr defaultRowHeight="15"/>
  <cols>
    <col min="1" max="1" width="6.42578125" customWidth="1"/>
    <col min="2" max="2" width="35.5703125" bestFit="1" customWidth="1"/>
    <col min="3" max="5" width="12.140625" customWidth="1"/>
    <col min="7" max="7" width="9.140625" style="59"/>
  </cols>
  <sheetData>
    <row r="1" spans="1:7" ht="18.75">
      <c r="A1" s="1" t="s">
        <v>45</v>
      </c>
      <c r="B1" s="1"/>
    </row>
    <row r="2" spans="1:7" ht="18.75">
      <c r="A2" s="54" t="s">
        <v>2</v>
      </c>
      <c r="B2" s="1"/>
    </row>
    <row r="3" spans="1:7" ht="18.75">
      <c r="A3" s="4"/>
      <c r="B3" s="1"/>
    </row>
    <row r="4" spans="1:7">
      <c r="A4" s="34" t="s">
        <v>36</v>
      </c>
      <c r="C4" t="s">
        <v>46</v>
      </c>
      <c r="D4" s="60" t="s">
        <v>47</v>
      </c>
    </row>
    <row r="6" spans="1:7">
      <c r="A6" s="61"/>
      <c r="B6" s="62"/>
      <c r="C6" s="63">
        <v>2019</v>
      </c>
      <c r="D6" s="64">
        <v>2020</v>
      </c>
      <c r="E6" s="65">
        <v>2021</v>
      </c>
    </row>
    <row r="7" spans="1:7">
      <c r="A7" s="66" t="s">
        <v>48</v>
      </c>
      <c r="B7" s="67" t="s">
        <v>49</v>
      </c>
      <c r="C7" s="68">
        <v>1910908.64</v>
      </c>
      <c r="D7" s="68">
        <v>2136547.42</v>
      </c>
      <c r="E7" s="68">
        <v>2010487.83</v>
      </c>
    </row>
    <row r="8" spans="1:7">
      <c r="A8" s="69" t="s">
        <v>50</v>
      </c>
      <c r="B8" s="70" t="s">
        <v>51</v>
      </c>
      <c r="C8" s="71">
        <v>17319.59</v>
      </c>
      <c r="D8" s="71">
        <v>15366.98</v>
      </c>
      <c r="E8" s="71">
        <v>12488.68</v>
      </c>
      <c r="F8" s="72"/>
      <c r="G8" s="73"/>
    </row>
    <row r="9" spans="1:7">
      <c r="A9" s="69" t="s">
        <v>52</v>
      </c>
      <c r="B9" s="70" t="s">
        <v>53</v>
      </c>
      <c r="C9" s="71">
        <v>0</v>
      </c>
      <c r="D9" s="71">
        <v>0</v>
      </c>
      <c r="E9" s="71">
        <v>0</v>
      </c>
      <c r="F9" s="72"/>
      <c r="G9" s="73"/>
    </row>
    <row r="10" spans="1:7">
      <c r="A10" s="69" t="s">
        <v>54</v>
      </c>
      <c r="B10" s="70" t="s">
        <v>55</v>
      </c>
      <c r="C10" s="71">
        <v>5279.35</v>
      </c>
      <c r="D10" s="71">
        <v>28176.23</v>
      </c>
      <c r="E10" s="71">
        <v>24701.91</v>
      </c>
      <c r="F10" s="72"/>
      <c r="G10" s="73"/>
    </row>
    <row r="11" spans="1:7">
      <c r="A11" s="69" t="s">
        <v>56</v>
      </c>
      <c r="B11" s="70" t="s">
        <v>57</v>
      </c>
      <c r="C11" s="71">
        <v>26758.400000000001</v>
      </c>
      <c r="D11" s="71">
        <v>14561.54</v>
      </c>
      <c r="E11" s="71">
        <v>23099.81</v>
      </c>
      <c r="F11" s="72"/>
      <c r="G11" s="73"/>
    </row>
    <row r="12" spans="1:7">
      <c r="A12" s="69" t="s">
        <v>58</v>
      </c>
      <c r="B12" s="70" t="s">
        <v>59</v>
      </c>
      <c r="C12" s="71">
        <v>74375.48</v>
      </c>
      <c r="D12" s="71">
        <v>109914.77</v>
      </c>
      <c r="E12" s="71">
        <v>94166.86</v>
      </c>
      <c r="F12" s="72"/>
      <c r="G12" s="73"/>
    </row>
    <row r="13" spans="1:7">
      <c r="A13" s="69" t="s">
        <v>60</v>
      </c>
      <c r="B13" s="70" t="s">
        <v>61</v>
      </c>
      <c r="C13" s="71">
        <v>12719.8</v>
      </c>
      <c r="D13" s="71">
        <v>33126.730000000003</v>
      </c>
      <c r="E13" s="71">
        <v>9518.9599999999991</v>
      </c>
      <c r="F13" s="72"/>
      <c r="G13" s="73"/>
    </row>
    <row r="14" spans="1:7">
      <c r="A14" s="69" t="s">
        <v>62</v>
      </c>
      <c r="B14" s="70" t="s">
        <v>63</v>
      </c>
      <c r="C14" s="71">
        <v>0</v>
      </c>
      <c r="D14" s="71">
        <v>0</v>
      </c>
      <c r="E14" s="71">
        <v>90.45</v>
      </c>
      <c r="F14" s="72"/>
      <c r="G14" s="73"/>
    </row>
    <row r="15" spans="1:7">
      <c r="A15" s="69" t="s">
        <v>64</v>
      </c>
      <c r="B15" s="70" t="s">
        <v>65</v>
      </c>
      <c r="C15" s="71">
        <v>211244.6</v>
      </c>
      <c r="D15" s="71">
        <v>143965.4</v>
      </c>
      <c r="E15" s="71">
        <v>208463.75</v>
      </c>
      <c r="F15" s="72"/>
      <c r="G15" s="73"/>
    </row>
    <row r="16" spans="1:7">
      <c r="A16" s="69" t="s">
        <v>66</v>
      </c>
      <c r="B16" s="70" t="s">
        <v>67</v>
      </c>
      <c r="C16" s="71">
        <v>1249875.6399999999</v>
      </c>
      <c r="D16" s="71">
        <v>1399102.14</v>
      </c>
      <c r="E16" s="71">
        <v>1633512.24</v>
      </c>
      <c r="F16" s="72"/>
      <c r="G16" s="73"/>
    </row>
    <row r="17" spans="1:7">
      <c r="A17" s="69" t="s">
        <v>68</v>
      </c>
      <c r="B17" s="70" t="s">
        <v>69</v>
      </c>
      <c r="C17" s="71">
        <v>55.34</v>
      </c>
      <c r="D17" s="71">
        <v>2756.53</v>
      </c>
      <c r="E17" s="71">
        <v>2575.48</v>
      </c>
      <c r="F17" s="72"/>
      <c r="G17" s="73"/>
    </row>
    <row r="18" spans="1:7">
      <c r="A18" s="69" t="s">
        <v>70</v>
      </c>
      <c r="B18" s="70" t="s">
        <v>71</v>
      </c>
      <c r="C18" s="71">
        <v>4597.97</v>
      </c>
      <c r="D18" s="71">
        <v>1016.31</v>
      </c>
      <c r="E18" s="71">
        <v>-3226.53</v>
      </c>
      <c r="F18" s="72"/>
      <c r="G18" s="73"/>
    </row>
    <row r="19" spans="1:7">
      <c r="A19" s="69" t="s">
        <v>72</v>
      </c>
      <c r="B19" s="70" t="s">
        <v>73</v>
      </c>
      <c r="C19" s="71">
        <v>9704.1</v>
      </c>
      <c r="D19" s="71">
        <v>12430.34</v>
      </c>
      <c r="E19" s="71">
        <v>16584.419999999998</v>
      </c>
      <c r="F19" s="72"/>
      <c r="G19" s="73"/>
    </row>
    <row r="20" spans="1:7">
      <c r="A20" s="69" t="s">
        <v>74</v>
      </c>
      <c r="B20" s="70" t="s">
        <v>75</v>
      </c>
      <c r="C20" s="71">
        <v>1159.67</v>
      </c>
      <c r="D20" s="71">
        <v>14.14</v>
      </c>
      <c r="E20" s="71">
        <v>734.15</v>
      </c>
      <c r="F20" s="72"/>
      <c r="G20" s="73"/>
    </row>
    <row r="21" spans="1:7">
      <c r="A21" s="69" t="s">
        <v>76</v>
      </c>
      <c r="B21" s="70" t="s">
        <v>77</v>
      </c>
      <c r="C21" s="71">
        <v>297818.7</v>
      </c>
      <c r="D21" s="71">
        <v>376116.31</v>
      </c>
      <c r="E21" s="71">
        <v>-12222.35</v>
      </c>
      <c r="F21" s="72"/>
      <c r="G21" s="73"/>
    </row>
    <row r="22" spans="1:7">
      <c r="A22" s="66" t="s">
        <v>78</v>
      </c>
      <c r="B22" s="67" t="s">
        <v>79</v>
      </c>
      <c r="C22" s="68">
        <v>1164003.02</v>
      </c>
      <c r="D22" s="68">
        <v>953798.17</v>
      </c>
      <c r="E22" s="68">
        <v>1059171.21</v>
      </c>
    </row>
    <row r="23" spans="1:7">
      <c r="A23" s="69" t="s">
        <v>80</v>
      </c>
      <c r="B23" s="70" t="s">
        <v>81</v>
      </c>
      <c r="C23" s="71">
        <v>800307.86</v>
      </c>
      <c r="D23" s="71">
        <v>643057.61</v>
      </c>
      <c r="E23" s="71">
        <v>519685.62</v>
      </c>
      <c r="F23" s="74"/>
      <c r="G23" s="75"/>
    </row>
    <row r="24" spans="1:7">
      <c r="A24" s="69" t="s">
        <v>82</v>
      </c>
      <c r="B24" s="70" t="s">
        <v>83</v>
      </c>
      <c r="C24" s="71">
        <v>270185.2</v>
      </c>
      <c r="D24" s="71">
        <v>210708.85</v>
      </c>
      <c r="E24" s="71">
        <v>190143.1</v>
      </c>
      <c r="F24" s="74"/>
      <c r="G24" s="75"/>
    </row>
    <row r="25" spans="1:7">
      <c r="A25" s="69" t="s">
        <v>84</v>
      </c>
      <c r="B25" s="70" t="s">
        <v>85</v>
      </c>
      <c r="C25" s="71">
        <v>81150.95</v>
      </c>
      <c r="D25" s="71">
        <v>79409.759999999995</v>
      </c>
      <c r="E25" s="71">
        <v>69501.72</v>
      </c>
      <c r="F25" s="74"/>
      <c r="G25" s="75"/>
    </row>
    <row r="26" spans="1:7">
      <c r="A26" s="69" t="s">
        <v>86</v>
      </c>
      <c r="B26" s="70" t="s">
        <v>87</v>
      </c>
      <c r="C26" s="71">
        <v>1844.01</v>
      </c>
      <c r="D26" s="71">
        <v>1905.26</v>
      </c>
      <c r="E26" s="71">
        <v>7561.89</v>
      </c>
      <c r="F26" s="74"/>
      <c r="G26" s="75"/>
    </row>
    <row r="27" spans="1:7">
      <c r="A27" s="69" t="s">
        <v>88</v>
      </c>
      <c r="B27" s="70" t="s">
        <v>89</v>
      </c>
      <c r="C27" s="71">
        <v>0</v>
      </c>
      <c r="D27" s="71">
        <v>0</v>
      </c>
      <c r="E27" s="71">
        <v>0</v>
      </c>
      <c r="F27" s="74"/>
      <c r="G27" s="75"/>
    </row>
    <row r="28" spans="1:7">
      <c r="A28" s="69" t="s">
        <v>90</v>
      </c>
      <c r="B28" s="70" t="s">
        <v>91</v>
      </c>
      <c r="C28" s="71">
        <v>896.98</v>
      </c>
      <c r="D28" s="71">
        <v>800.6</v>
      </c>
      <c r="E28" s="71">
        <v>54</v>
      </c>
      <c r="F28" s="74"/>
      <c r="G28" s="75"/>
    </row>
    <row r="29" spans="1:7">
      <c r="A29" s="69" t="s">
        <v>92</v>
      </c>
      <c r="B29" s="70" t="s">
        <v>93</v>
      </c>
      <c r="C29" s="71">
        <v>9618.02</v>
      </c>
      <c r="D29" s="71">
        <v>17916.09</v>
      </c>
      <c r="E29" s="71">
        <v>272165.08</v>
      </c>
      <c r="F29" s="74"/>
      <c r="G29" s="75"/>
    </row>
    <row r="30" spans="1:7">
      <c r="A30" s="69" t="s">
        <v>94</v>
      </c>
      <c r="B30" s="70" t="s">
        <v>95</v>
      </c>
      <c r="C30" s="71">
        <v>0</v>
      </c>
      <c r="D30" s="71">
        <v>0</v>
      </c>
      <c r="E30" s="71">
        <v>59.8</v>
      </c>
      <c r="F30" s="74"/>
      <c r="G30" s="75"/>
    </row>
    <row r="31" spans="1:7">
      <c r="A31" s="76" t="s">
        <v>96</v>
      </c>
      <c r="B31" s="77" t="s">
        <v>97</v>
      </c>
      <c r="C31" s="78">
        <v>-746905.62</v>
      </c>
      <c r="D31" s="78">
        <v>-1182749.25</v>
      </c>
      <c r="E31" s="78">
        <v>-951316.62</v>
      </c>
    </row>
    <row r="34" spans="1:5">
      <c r="A34" s="34" t="s">
        <v>22</v>
      </c>
      <c r="C34" t="s">
        <v>46</v>
      </c>
      <c r="D34" s="60" t="s">
        <v>98</v>
      </c>
    </row>
    <row r="36" spans="1:5">
      <c r="A36" s="61"/>
      <c r="B36" s="62"/>
      <c r="C36" s="63">
        <v>2019</v>
      </c>
      <c r="D36" s="64">
        <v>2020</v>
      </c>
      <c r="E36" s="65">
        <v>2021</v>
      </c>
    </row>
    <row r="37" spans="1:5">
      <c r="A37" s="66" t="s">
        <v>48</v>
      </c>
      <c r="B37" s="67" t="s">
        <v>49</v>
      </c>
      <c r="C37" s="68">
        <v>124993.33</v>
      </c>
      <c r="D37" s="68">
        <v>141275.68</v>
      </c>
      <c r="E37" s="68">
        <v>113085.06</v>
      </c>
    </row>
    <row r="38" spans="1:5">
      <c r="A38" s="69" t="s">
        <v>50</v>
      </c>
      <c r="B38" s="70" t="s">
        <v>51</v>
      </c>
      <c r="C38" s="71">
        <v>0</v>
      </c>
      <c r="D38" s="71">
        <v>8.2100000000000009</v>
      </c>
      <c r="E38" s="71">
        <v>-8.2100000000000009</v>
      </c>
    </row>
    <row r="39" spans="1:5">
      <c r="A39" s="69" t="s">
        <v>52</v>
      </c>
      <c r="B39" s="70" t="s">
        <v>53</v>
      </c>
      <c r="C39" s="71">
        <v>0</v>
      </c>
      <c r="D39" s="71">
        <v>0</v>
      </c>
      <c r="E39" s="71">
        <v>0</v>
      </c>
    </row>
    <row r="40" spans="1:5">
      <c r="A40" s="69" t="s">
        <v>54</v>
      </c>
      <c r="B40" s="70" t="s">
        <v>55</v>
      </c>
      <c r="C40" s="71">
        <v>0</v>
      </c>
      <c r="D40" s="71">
        <v>415.37</v>
      </c>
      <c r="E40" s="71">
        <v>-400.04</v>
      </c>
    </row>
    <row r="41" spans="1:5">
      <c r="A41" s="69" t="s">
        <v>56</v>
      </c>
      <c r="B41" s="70" t="s">
        <v>57</v>
      </c>
      <c r="C41" s="71">
        <v>755.71</v>
      </c>
      <c r="D41" s="71">
        <v>885.51</v>
      </c>
      <c r="E41" s="71">
        <v>523.9</v>
      </c>
    </row>
    <row r="42" spans="1:5">
      <c r="A42" s="69" t="s">
        <v>58</v>
      </c>
      <c r="B42" s="70" t="s">
        <v>59</v>
      </c>
      <c r="C42" s="71">
        <v>3387.59</v>
      </c>
      <c r="D42" s="71">
        <v>6051.47</v>
      </c>
      <c r="E42" s="71">
        <v>4790.71</v>
      </c>
    </row>
    <row r="43" spans="1:5">
      <c r="A43" s="69" t="s">
        <v>60</v>
      </c>
      <c r="B43" s="70" t="s">
        <v>61</v>
      </c>
      <c r="C43" s="71">
        <v>5.39</v>
      </c>
      <c r="D43" s="71">
        <v>134.44</v>
      </c>
      <c r="E43" s="71">
        <v>128.9</v>
      </c>
    </row>
    <row r="44" spans="1:5">
      <c r="A44" s="69" t="s">
        <v>62</v>
      </c>
      <c r="B44" s="70" t="s">
        <v>63</v>
      </c>
      <c r="C44" s="71">
        <v>0</v>
      </c>
      <c r="D44" s="71">
        <v>0</v>
      </c>
      <c r="E44" s="71">
        <v>0</v>
      </c>
    </row>
    <row r="45" spans="1:5">
      <c r="A45" s="69" t="s">
        <v>64</v>
      </c>
      <c r="B45" s="70" t="s">
        <v>65</v>
      </c>
      <c r="C45" s="71">
        <v>1015.68</v>
      </c>
      <c r="D45" s="71">
        <v>1569.26</v>
      </c>
      <c r="E45" s="71">
        <v>1321.69</v>
      </c>
    </row>
    <row r="46" spans="1:5">
      <c r="A46" s="69" t="s">
        <v>66</v>
      </c>
      <c r="B46" s="70" t="s">
        <v>67</v>
      </c>
      <c r="C46" s="71">
        <v>96471.44</v>
      </c>
      <c r="D46" s="71">
        <v>105164.14</v>
      </c>
      <c r="E46" s="71">
        <v>107826.41</v>
      </c>
    </row>
    <row r="47" spans="1:5">
      <c r="A47" s="69" t="s">
        <v>68</v>
      </c>
      <c r="B47" s="70" t="s">
        <v>69</v>
      </c>
      <c r="C47" s="71">
        <v>0</v>
      </c>
      <c r="D47" s="71">
        <v>132.21</v>
      </c>
      <c r="E47" s="71">
        <v>123.33</v>
      </c>
    </row>
    <row r="48" spans="1:5">
      <c r="A48" s="69" t="s">
        <v>70</v>
      </c>
      <c r="B48" s="70" t="s">
        <v>71</v>
      </c>
      <c r="C48" s="71">
        <v>111.99</v>
      </c>
      <c r="D48" s="71">
        <v>0</v>
      </c>
      <c r="E48" s="71">
        <v>-120.81</v>
      </c>
    </row>
    <row r="49" spans="1:5">
      <c r="A49" s="69" t="s">
        <v>72</v>
      </c>
      <c r="B49" s="70" t="s">
        <v>73</v>
      </c>
      <c r="C49" s="71">
        <v>464.64</v>
      </c>
      <c r="D49" s="71">
        <v>490.84</v>
      </c>
      <c r="E49" s="71">
        <v>466.31</v>
      </c>
    </row>
    <row r="50" spans="1:5">
      <c r="A50" s="69" t="s">
        <v>74</v>
      </c>
      <c r="B50" s="70" t="s">
        <v>75</v>
      </c>
      <c r="C50" s="71">
        <v>88.29</v>
      </c>
      <c r="D50" s="71">
        <v>60.71</v>
      </c>
      <c r="E50" s="71">
        <v>64.92</v>
      </c>
    </row>
    <row r="51" spans="1:5">
      <c r="A51" s="69" t="s">
        <v>76</v>
      </c>
      <c r="B51" s="70" t="s">
        <v>77</v>
      </c>
      <c r="C51" s="71">
        <v>22692.6</v>
      </c>
      <c r="D51" s="71">
        <v>26363.52</v>
      </c>
      <c r="E51" s="71">
        <v>-1632.05</v>
      </c>
    </row>
    <row r="52" spans="1:5">
      <c r="A52" s="66" t="s">
        <v>78</v>
      </c>
      <c r="B52" s="67" t="s">
        <v>79</v>
      </c>
      <c r="C52" s="68">
        <v>132910.89000000001</v>
      </c>
      <c r="D52" s="68">
        <v>133887.76999999999</v>
      </c>
      <c r="E52" s="68">
        <v>157073.79</v>
      </c>
    </row>
    <row r="53" spans="1:5">
      <c r="A53" s="69" t="s">
        <v>80</v>
      </c>
      <c r="B53" s="70" t="s">
        <v>81</v>
      </c>
      <c r="C53" s="71">
        <v>92926.59</v>
      </c>
      <c r="D53" s="71">
        <v>96472.01</v>
      </c>
      <c r="E53" s="71">
        <v>109555.52</v>
      </c>
    </row>
    <row r="54" spans="1:5">
      <c r="A54" s="69" t="s">
        <v>82</v>
      </c>
      <c r="B54" s="70" t="s">
        <v>83</v>
      </c>
      <c r="C54" s="71">
        <v>25848.880000000001</v>
      </c>
      <c r="D54" s="71">
        <v>19984.23</v>
      </c>
      <c r="E54" s="71">
        <v>22991.06</v>
      </c>
    </row>
    <row r="55" spans="1:5">
      <c r="A55" s="69" t="s">
        <v>84</v>
      </c>
      <c r="B55" s="70" t="s">
        <v>85</v>
      </c>
      <c r="C55" s="71">
        <v>8678.42</v>
      </c>
      <c r="D55" s="71">
        <v>7827.53</v>
      </c>
      <c r="E55" s="71">
        <v>10620.56</v>
      </c>
    </row>
    <row r="56" spans="1:5">
      <c r="A56" s="69" t="s">
        <v>86</v>
      </c>
      <c r="B56" s="70" t="s">
        <v>87</v>
      </c>
      <c r="C56" s="71">
        <v>3450.2</v>
      </c>
      <c r="D56" s="71">
        <v>2751</v>
      </c>
      <c r="E56" s="71">
        <v>2962.25</v>
      </c>
    </row>
    <row r="57" spans="1:5">
      <c r="A57" s="69" t="s">
        <v>88</v>
      </c>
      <c r="B57" s="70" t="s">
        <v>89</v>
      </c>
      <c r="C57" s="71">
        <v>0</v>
      </c>
      <c r="D57" s="71">
        <v>0</v>
      </c>
      <c r="E57" s="71">
        <v>0</v>
      </c>
    </row>
    <row r="58" spans="1:5">
      <c r="A58" s="69" t="s">
        <v>90</v>
      </c>
      <c r="B58" s="70" t="s">
        <v>91</v>
      </c>
      <c r="C58" s="71">
        <v>0</v>
      </c>
      <c r="D58" s="71">
        <v>0</v>
      </c>
      <c r="E58" s="71">
        <v>0</v>
      </c>
    </row>
    <row r="59" spans="1:5">
      <c r="A59" s="69" t="s">
        <v>92</v>
      </c>
      <c r="B59" s="70" t="s">
        <v>93</v>
      </c>
      <c r="C59" s="71">
        <v>482.04</v>
      </c>
      <c r="D59" s="71">
        <v>866.97</v>
      </c>
      <c r="E59" s="71">
        <v>5642.4</v>
      </c>
    </row>
    <row r="60" spans="1:5">
      <c r="A60" s="69" t="s">
        <v>94</v>
      </c>
      <c r="B60" s="70" t="s">
        <v>95</v>
      </c>
      <c r="C60" s="71">
        <v>1524.76</v>
      </c>
      <c r="D60" s="71">
        <v>5986.03</v>
      </c>
      <c r="E60" s="71">
        <v>5302</v>
      </c>
    </row>
    <row r="61" spans="1:5">
      <c r="A61" s="76" t="s">
        <v>96</v>
      </c>
      <c r="B61" s="77" t="s">
        <v>97</v>
      </c>
      <c r="C61" s="78">
        <v>7917.56</v>
      </c>
      <c r="D61" s="78">
        <v>-7387.91</v>
      </c>
      <c r="E61" s="78">
        <v>43988.73</v>
      </c>
    </row>
    <row r="62" spans="1:5">
      <c r="A62" s="79"/>
    </row>
    <row r="64" spans="1:5">
      <c r="A64" s="34" t="s">
        <v>99</v>
      </c>
      <c r="C64" t="s">
        <v>46</v>
      </c>
      <c r="D64" s="60" t="s">
        <v>100</v>
      </c>
    </row>
    <row r="66" spans="1:5">
      <c r="A66" s="61"/>
      <c r="B66" s="62"/>
      <c r="C66" s="63">
        <v>2019</v>
      </c>
      <c r="D66" s="64">
        <v>2020</v>
      </c>
      <c r="E66" s="65">
        <v>2021</v>
      </c>
    </row>
    <row r="67" spans="1:5">
      <c r="A67" s="66" t="s">
        <v>48</v>
      </c>
      <c r="B67" s="67" t="s">
        <v>49</v>
      </c>
      <c r="C67" s="68">
        <v>77721.73</v>
      </c>
      <c r="D67" s="68">
        <v>84628.46</v>
      </c>
      <c r="E67" s="68">
        <v>84011.839999999997</v>
      </c>
    </row>
    <row r="68" spans="1:5">
      <c r="A68" s="69" t="s">
        <v>50</v>
      </c>
      <c r="B68" s="70" t="s">
        <v>51</v>
      </c>
      <c r="C68" s="71">
        <v>0</v>
      </c>
      <c r="D68" s="71">
        <v>0</v>
      </c>
      <c r="E68" s="71">
        <v>0</v>
      </c>
    </row>
    <row r="69" spans="1:5">
      <c r="A69" s="69" t="s">
        <v>52</v>
      </c>
      <c r="B69" s="70" t="s">
        <v>53</v>
      </c>
      <c r="C69" s="71">
        <v>0</v>
      </c>
      <c r="D69" s="71">
        <v>0</v>
      </c>
      <c r="E69" s="71">
        <v>0</v>
      </c>
    </row>
    <row r="70" spans="1:5">
      <c r="A70" s="69" t="s">
        <v>54</v>
      </c>
      <c r="B70" s="70" t="s">
        <v>55</v>
      </c>
      <c r="C70" s="71">
        <v>0</v>
      </c>
      <c r="D70" s="71">
        <v>0</v>
      </c>
      <c r="E70" s="71">
        <v>0</v>
      </c>
    </row>
    <row r="71" spans="1:5">
      <c r="A71" s="69" t="s">
        <v>56</v>
      </c>
      <c r="B71" s="70" t="s">
        <v>57</v>
      </c>
      <c r="C71" s="71">
        <v>310.26</v>
      </c>
      <c r="D71" s="71">
        <v>0</v>
      </c>
      <c r="E71" s="71">
        <v>4.58</v>
      </c>
    </row>
    <row r="72" spans="1:5">
      <c r="A72" s="69" t="s">
        <v>58</v>
      </c>
      <c r="B72" s="70" t="s">
        <v>59</v>
      </c>
      <c r="C72" s="71">
        <v>6246.82</v>
      </c>
      <c r="D72" s="71">
        <v>10944.02</v>
      </c>
      <c r="E72" s="71">
        <v>9429.2199999999993</v>
      </c>
    </row>
    <row r="73" spans="1:5">
      <c r="A73" s="69" t="s">
        <v>60</v>
      </c>
      <c r="B73" s="70" t="s">
        <v>61</v>
      </c>
      <c r="C73" s="71">
        <v>1232.42</v>
      </c>
      <c r="D73" s="71">
        <v>291.64</v>
      </c>
      <c r="E73" s="71">
        <v>313.77999999999997</v>
      </c>
    </row>
    <row r="74" spans="1:5">
      <c r="A74" s="69" t="s">
        <v>62</v>
      </c>
      <c r="B74" s="70" t="s">
        <v>63</v>
      </c>
      <c r="C74" s="71">
        <v>0</v>
      </c>
      <c r="D74" s="71">
        <v>0</v>
      </c>
      <c r="E74" s="71">
        <v>0</v>
      </c>
    </row>
    <row r="75" spans="1:5">
      <c r="A75" s="69" t="s">
        <v>64</v>
      </c>
      <c r="B75" s="70" t="s">
        <v>65</v>
      </c>
      <c r="C75" s="71">
        <v>9888.42</v>
      </c>
      <c r="D75" s="71">
        <v>4046.48</v>
      </c>
      <c r="E75" s="71">
        <v>7165.21</v>
      </c>
    </row>
    <row r="76" spans="1:5">
      <c r="A76" s="69" t="s">
        <v>66</v>
      </c>
      <c r="B76" s="70" t="s">
        <v>67</v>
      </c>
      <c r="C76" s="71">
        <v>40726.699999999997</v>
      </c>
      <c r="D76" s="71">
        <v>46725.120000000003</v>
      </c>
      <c r="E76" s="71">
        <v>66632.350000000006</v>
      </c>
    </row>
    <row r="77" spans="1:5">
      <c r="A77" s="69" t="s">
        <v>68</v>
      </c>
      <c r="B77" s="70" t="s">
        <v>69</v>
      </c>
      <c r="C77" s="71">
        <v>0</v>
      </c>
      <c r="D77" s="71">
        <v>286.97000000000003</v>
      </c>
      <c r="E77" s="71">
        <v>267.73</v>
      </c>
    </row>
    <row r="78" spans="1:5">
      <c r="A78" s="69" t="s">
        <v>70</v>
      </c>
      <c r="B78" s="70" t="s">
        <v>71</v>
      </c>
      <c r="C78" s="71">
        <v>275.79000000000002</v>
      </c>
      <c r="D78" s="71">
        <v>0</v>
      </c>
      <c r="E78" s="71">
        <v>-316.08999999999997</v>
      </c>
    </row>
    <row r="79" spans="1:5">
      <c r="A79" s="69" t="s">
        <v>72</v>
      </c>
      <c r="B79" s="70" t="s">
        <v>73</v>
      </c>
      <c r="C79" s="71">
        <v>0</v>
      </c>
      <c r="D79" s="71">
        <v>0</v>
      </c>
      <c r="E79" s="71">
        <v>0</v>
      </c>
    </row>
    <row r="80" spans="1:5">
      <c r="A80" s="69" t="s">
        <v>74</v>
      </c>
      <c r="B80" s="70" t="s">
        <v>75</v>
      </c>
      <c r="C80" s="71">
        <v>8.83</v>
      </c>
      <c r="D80" s="71">
        <v>9.33</v>
      </c>
      <c r="E80" s="71">
        <v>33.43</v>
      </c>
    </row>
    <row r="81" spans="1:5">
      <c r="A81" s="69" t="s">
        <v>76</v>
      </c>
      <c r="B81" s="70" t="s">
        <v>77</v>
      </c>
      <c r="C81" s="71">
        <v>19032.490000000002</v>
      </c>
      <c r="D81" s="71">
        <v>22324.9</v>
      </c>
      <c r="E81" s="71">
        <v>481.63</v>
      </c>
    </row>
    <row r="82" spans="1:5">
      <c r="A82" s="66" t="s">
        <v>78</v>
      </c>
      <c r="B82" s="67" t="s">
        <v>79</v>
      </c>
      <c r="C82" s="68">
        <v>23897.32</v>
      </c>
      <c r="D82" s="68">
        <v>9115.24</v>
      </c>
      <c r="E82" s="68">
        <v>23670.65</v>
      </c>
    </row>
    <row r="83" spans="1:5">
      <c r="A83" s="69" t="s">
        <v>80</v>
      </c>
      <c r="B83" s="70" t="s">
        <v>81</v>
      </c>
      <c r="C83" s="71">
        <v>15624.26</v>
      </c>
      <c r="D83" s="71">
        <v>5297.02</v>
      </c>
      <c r="E83" s="71">
        <v>7124.36</v>
      </c>
    </row>
    <row r="84" spans="1:5">
      <c r="A84" s="69" t="s">
        <v>82</v>
      </c>
      <c r="B84" s="70" t="s">
        <v>83</v>
      </c>
      <c r="C84" s="71">
        <v>6580</v>
      </c>
      <c r="D84" s="71">
        <v>2688</v>
      </c>
      <c r="E84" s="71">
        <v>3023</v>
      </c>
    </row>
    <row r="85" spans="1:5">
      <c r="A85" s="69" t="s">
        <v>84</v>
      </c>
      <c r="B85" s="70" t="s">
        <v>85</v>
      </c>
      <c r="C85" s="71">
        <v>1693.06</v>
      </c>
      <c r="D85" s="71">
        <v>1130.22</v>
      </c>
      <c r="E85" s="71">
        <v>3070.93</v>
      </c>
    </row>
    <row r="86" spans="1:5">
      <c r="A86" s="69" t="s">
        <v>86</v>
      </c>
      <c r="B86" s="70" t="s">
        <v>87</v>
      </c>
      <c r="C86" s="71">
        <v>0</v>
      </c>
      <c r="D86" s="71">
        <v>0</v>
      </c>
      <c r="E86" s="71">
        <v>0</v>
      </c>
    </row>
    <row r="87" spans="1:5">
      <c r="A87" s="69" t="s">
        <v>88</v>
      </c>
      <c r="B87" s="70" t="s">
        <v>89</v>
      </c>
      <c r="C87" s="71">
        <v>0</v>
      </c>
      <c r="D87" s="71">
        <v>0</v>
      </c>
      <c r="E87" s="71">
        <v>0</v>
      </c>
    </row>
    <row r="88" spans="1:5">
      <c r="A88" s="69" t="s">
        <v>90</v>
      </c>
      <c r="B88" s="70" t="s">
        <v>91</v>
      </c>
      <c r="C88" s="71">
        <v>0</v>
      </c>
      <c r="D88" s="71">
        <v>0</v>
      </c>
      <c r="E88" s="71">
        <v>0</v>
      </c>
    </row>
    <row r="89" spans="1:5">
      <c r="A89" s="69" t="s">
        <v>92</v>
      </c>
      <c r="B89" s="70" t="s">
        <v>93</v>
      </c>
      <c r="C89" s="71">
        <v>0</v>
      </c>
      <c r="D89" s="71">
        <v>0</v>
      </c>
      <c r="E89" s="71">
        <v>10452.36</v>
      </c>
    </row>
    <row r="90" spans="1:5">
      <c r="A90" s="69" t="s">
        <v>94</v>
      </c>
      <c r="B90" s="70" t="s">
        <v>95</v>
      </c>
      <c r="C90" s="71">
        <v>0</v>
      </c>
      <c r="D90" s="71">
        <v>0</v>
      </c>
      <c r="E90" s="71">
        <v>0</v>
      </c>
    </row>
    <row r="91" spans="1:5">
      <c r="A91" s="76" t="s">
        <v>96</v>
      </c>
      <c r="B91" s="77" t="s">
        <v>97</v>
      </c>
      <c r="C91" s="78">
        <v>-53824.41</v>
      </c>
      <c r="D91" s="78">
        <v>-75513.22</v>
      </c>
      <c r="E91" s="78">
        <v>-60341.19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E277412-9730-42D1-B760-DC92B18424F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Medicínske dáta_lôžko</vt:lpstr>
      <vt:lpstr>Medicínske dáta_AMB</vt:lpstr>
      <vt:lpstr>Personálne dáta</vt:lpstr>
      <vt:lpstr>Ekonomické dáta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Pohorelska</dc:creator>
  <cp:lastModifiedBy>jhencekova</cp:lastModifiedBy>
  <cp:lastPrinted>2019-03-19T07:59:45Z</cp:lastPrinted>
  <dcterms:created xsi:type="dcterms:W3CDTF">2018-08-09T13:01:29Z</dcterms:created>
  <dcterms:modified xsi:type="dcterms:W3CDTF">2022-05-09T07:56:22Z</dcterms:modified>
</cp:coreProperties>
</file>