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6360" windowWidth="23280" windowHeight="6405" tabRatio="939"/>
  </bookViews>
  <sheets>
    <sheet name="Medicínske dáta_lôžko" sheetId="41" r:id="rId1"/>
    <sheet name="Medicínske dáta_AMB" sheetId="57" r:id="rId2"/>
    <sheet name="Počet výkonov JZS" sheetId="60" r:id="rId3"/>
    <sheet name="Personálne dáta" sheetId="58" r:id="rId4"/>
    <sheet name="Ekonomické dáta" sheetId="59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57"/>
  <c r="I21"/>
  <c r="H21"/>
  <c r="G21"/>
  <c r="F21"/>
  <c r="E21"/>
  <c r="D21"/>
  <c r="C21"/>
  <c r="B21"/>
  <c r="B9" i="58"/>
  <c r="G42" i="41" l="1"/>
  <c r="F42"/>
  <c r="E42"/>
  <c r="D42"/>
  <c r="C42"/>
  <c r="B42"/>
  <c r="D21" l="1"/>
  <c r="C21"/>
  <c r="D20"/>
  <c r="C20"/>
  <c r="B21"/>
  <c r="B20"/>
</calcChain>
</file>

<file path=xl/sharedStrings.xml><?xml version="1.0" encoding="utf-8"?>
<sst xmlns="http://schemas.openxmlformats.org/spreadsheetml/2006/main" count="188" uniqueCount="113">
  <si>
    <t>Mesiac</t>
  </si>
  <si>
    <t>Priemer 1-12</t>
  </si>
  <si>
    <t>ORTOPEDICKÁ KLINIKA SZU</t>
  </si>
  <si>
    <t>Celkom 1-12</t>
  </si>
  <si>
    <t>x</t>
  </si>
  <si>
    <t>CMI 2019</t>
  </si>
  <si>
    <t>Priemerná ošetrovacia doba (POD)</t>
  </si>
  <si>
    <t>Case Mix Index (CMI)</t>
  </si>
  <si>
    <t>HP 2019</t>
  </si>
  <si>
    <t>POD 2019</t>
  </si>
  <si>
    <t>Počet hospitalizačných prípadov (HP)</t>
  </si>
  <si>
    <t>Vývoj základných medicínskych ukazovateľov v rokoch 2019-2021</t>
  </si>
  <si>
    <t>HP 2020</t>
  </si>
  <si>
    <t>HP 2021</t>
  </si>
  <si>
    <t>POD 2020</t>
  </si>
  <si>
    <t>POD 2021</t>
  </si>
  <si>
    <t>CMI 2020</t>
  </si>
  <si>
    <t>CMI 2021</t>
  </si>
  <si>
    <t>Body 2019</t>
  </si>
  <si>
    <t>Body 2020</t>
  </si>
  <si>
    <t>Body 2021</t>
  </si>
  <si>
    <t>Poč. výkonov 2019</t>
  </si>
  <si>
    <t>Poč. výkonov 2020</t>
  </si>
  <si>
    <t>Poč. výkonov 2021</t>
  </si>
  <si>
    <t>Počet vykázaných bodov na amb.</t>
  </si>
  <si>
    <t>Počet vykázaných výkonov</t>
  </si>
  <si>
    <t>Ambulantná starostlivosť</t>
  </si>
  <si>
    <t>Lieky 2019</t>
  </si>
  <si>
    <t>Lieky 2020</t>
  </si>
  <si>
    <t>Lieky 2021</t>
  </si>
  <si>
    <t>Náklady na lieky lôžkovej starostlivosti</t>
  </si>
  <si>
    <t>Náklady na ŠZM lôžkovej starostlivosti</t>
  </si>
  <si>
    <t>ŠZM 2019</t>
  </si>
  <si>
    <t>ŠZM 2020</t>
  </si>
  <si>
    <t>ŠZM 2021</t>
  </si>
  <si>
    <t>Poč. pacientov 2019</t>
  </si>
  <si>
    <t>Poč. pacientov 2020</t>
  </si>
  <si>
    <t>Poč. pacientov 2021</t>
  </si>
  <si>
    <t>Počet ambulantných pacientov</t>
  </si>
  <si>
    <t>Lekár</t>
  </si>
  <si>
    <t>Sestra</t>
  </si>
  <si>
    <t>Praktická sestra - asistent</t>
  </si>
  <si>
    <t>Sanitár</t>
  </si>
  <si>
    <t>PPvZ</t>
  </si>
  <si>
    <t>THP</t>
  </si>
  <si>
    <t>Spolu</t>
  </si>
  <si>
    <t>Náklady na ŠZM a lieky lôžkovej starostlivosti v rokoch 2019-2021</t>
  </si>
  <si>
    <t>Lôžková starostlivosť</t>
  </si>
  <si>
    <t>Jednodňová zdravotná starostlivosť</t>
  </si>
  <si>
    <t>Počet výkonov JZS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</si>
  <si>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</si>
  <si>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</si>
  <si>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</si>
  <si>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</si>
  <si>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</si>
  <si>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</si>
  <si>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</si>
  <si>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</si>
  <si>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</si>
  <si>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</si>
  <si>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</si>
  <si>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</si>
  <si>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Prehľad hospodárenia v rokoch 2019-20212</t>
  </si>
  <si>
    <t>NS:</t>
  </si>
  <si>
    <t>101101</t>
  </si>
  <si>
    <t>1</t>
  </si>
  <si>
    <t>Náklady spolu</t>
  </si>
  <si>
    <t>2</t>
  </si>
  <si>
    <t>Lieky</t>
  </si>
  <si>
    <t>3</t>
  </si>
  <si>
    <t>Krv a krvné výrobky</t>
  </si>
  <si>
    <t>4</t>
  </si>
  <si>
    <t>Špeciálny zdravotný materiál</t>
  </si>
  <si>
    <t>5</t>
  </si>
  <si>
    <t>Ostatný materiál</t>
  </si>
  <si>
    <t>6</t>
  </si>
  <si>
    <t>Energie (elektrická energia, voda, plyn)</t>
  </si>
  <si>
    <t>7</t>
  </si>
  <si>
    <t>Opravy a udržiavanie majetku</t>
  </si>
  <si>
    <t>8</t>
  </si>
  <si>
    <t>Cestovné a náklady na reprezentáciu</t>
  </si>
  <si>
    <t>9</t>
  </si>
  <si>
    <t>Ostatné služby</t>
  </si>
  <si>
    <t>Osobné náklady</t>
  </si>
  <si>
    <t>Dane a poplatky</t>
  </si>
  <si>
    <t>Ostatné náklady na prevádzkovú činnosť</t>
  </si>
  <si>
    <t>13</t>
  </si>
  <si>
    <t>Odpisy dlhodobého majetku</t>
  </si>
  <si>
    <t>14</t>
  </si>
  <si>
    <t>Finančné náklady</t>
  </si>
  <si>
    <t>15</t>
  </si>
  <si>
    <t>Vnútropodnikové náklady</t>
  </si>
  <si>
    <t>16</t>
  </si>
  <si>
    <t>Výnosy</t>
  </si>
  <si>
    <t>17</t>
  </si>
  <si>
    <t>Tržby za poskytovanie ZS - VšZP</t>
  </si>
  <si>
    <t>18</t>
  </si>
  <si>
    <t>Tržby za poskytovanie ZS - Dôvera</t>
  </si>
  <si>
    <t>19</t>
  </si>
  <si>
    <t>Tržby za poskytovanie ZS - Union</t>
  </si>
  <si>
    <t>20</t>
  </si>
  <si>
    <t>Tržby za ZS nehradenú ZP</t>
  </si>
  <si>
    <t>21</t>
  </si>
  <si>
    <t>Tržby za tovar</t>
  </si>
  <si>
    <t>22</t>
  </si>
  <si>
    <t>Ostatné výnosy</t>
  </si>
  <si>
    <t>23</t>
  </si>
  <si>
    <t>Výnosy z bežných a kapitálových transferov</t>
  </si>
  <si>
    <t>24</t>
  </si>
  <si>
    <t>Vnútropodnikové výnosy</t>
  </si>
  <si>
    <t>25</t>
  </si>
  <si>
    <t>Hospodársky výsledok</t>
  </si>
  <si>
    <t>201101|201102|201103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</si>
</sst>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4">
    <font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CC66"/>
        <bgColor indexed="64"/>
      </patternFill>
    </fill>
  </fills>
  <borders count="1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/>
    <xf numFmtId="43" fontId="4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2" fontId="2" fillId="2" borderId="1" xfId="0" applyNumberFormat="1" applyFont="1" applyFill="1" applyBorder="1" applyAlignment="1">
      <alignment horizontal="right" vertical="center" wrapText="1"/>
    </xf>
    <xf numFmtId="2" fontId="2" fillId="11" borderId="1" xfId="0" applyNumberFormat="1" applyFont="1" applyFill="1" applyBorder="1" applyAlignment="1">
      <alignment horizontal="right" vertical="center" wrapText="1"/>
    </xf>
    <xf numFmtId="2" fontId="2" fillId="10" borderId="1" xfId="0" applyNumberFormat="1" applyFont="1" applyFill="1" applyBorder="1" applyAlignment="1">
      <alignment horizontal="right" vertical="center" wrapText="1"/>
    </xf>
    <xf numFmtId="2" fontId="2" fillId="6" borderId="1" xfId="0" applyNumberFormat="1" applyFont="1" applyFill="1" applyBorder="1" applyAlignment="1">
      <alignment horizontal="right" vertical="center" wrapText="1"/>
    </xf>
    <xf numFmtId="2" fontId="2" fillId="9" borderId="1" xfId="0" applyNumberFormat="1" applyFont="1" applyFill="1" applyBorder="1" applyAlignment="1">
      <alignment horizontal="right" vertical="center" wrapText="1"/>
    </xf>
    <xf numFmtId="2" fontId="2" fillId="12" borderId="1" xfId="0" applyNumberFormat="1" applyFont="1" applyFill="1" applyBorder="1" applyAlignment="1">
      <alignment horizontal="right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right" vertical="center" wrapText="1"/>
    </xf>
    <xf numFmtId="1" fontId="2" fillId="4" borderId="1" xfId="0" applyNumberFormat="1" applyFont="1" applyFill="1" applyBorder="1" applyAlignment="1">
      <alignment horizontal="right" vertical="center" wrapText="1"/>
    </xf>
    <xf numFmtId="1" fontId="1" fillId="7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1" fillId="7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3" fontId="2" fillId="10" borderId="1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2" fillId="5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11" borderId="1" xfId="0" applyNumberFormat="1" applyFont="1" applyFill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3" fontId="2" fillId="12" borderId="1" xfId="0" applyNumberFormat="1" applyFont="1" applyFill="1" applyBorder="1" applyAlignment="1">
      <alignment horizontal="right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2" fillId="0" borderId="15" xfId="0" applyFont="1" applyBorder="1"/>
    <xf numFmtId="0" fontId="12" fillId="0" borderId="16" xfId="0" applyFont="1" applyBorder="1"/>
    <xf numFmtId="0" fontId="13" fillId="0" borderId="0" xfId="0" applyFont="1" applyAlignment="1">
      <alignment vertical="center"/>
    </xf>
    <xf numFmtId="0" fontId="2" fillId="13" borderId="4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2" fillId="15" borderId="4" xfId="0" applyFont="1" applyFill="1" applyBorder="1" applyAlignment="1">
      <alignment horizontal="center" vertical="center" wrapText="1"/>
    </xf>
    <xf numFmtId="3" fontId="2" fillId="13" borderId="1" xfId="0" applyNumberFormat="1" applyFont="1" applyFill="1" applyBorder="1" applyAlignment="1">
      <alignment horizontal="right" vertical="center" wrapText="1"/>
    </xf>
    <xf numFmtId="3" fontId="2" fillId="14" borderId="1" xfId="0" applyNumberFormat="1" applyFont="1" applyFill="1" applyBorder="1" applyAlignment="1">
      <alignment horizontal="right" vertical="center" wrapText="1"/>
    </xf>
    <xf numFmtId="3" fontId="2" fillId="15" borderId="1" xfId="0" applyNumberFormat="1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0" fillId="0" borderId="0" xfId="0" applyBorder="1"/>
    <xf numFmtId="49" fontId="12" fillId="0" borderId="0" xfId="0" applyNumberFormat="1" applyFont="1"/>
    <xf numFmtId="0" fontId="2" fillId="8" borderId="17" xfId="0" applyFont="1" applyFill="1" applyBorder="1" applyAlignment="1">
      <alignment vertical="center"/>
    </xf>
    <xf numFmtId="0" fontId="2" fillId="8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1" fontId="2" fillId="3" borderId="17" xfId="0" applyNumberFormat="1" applyFont="1" applyFill="1" applyBorder="1" applyAlignment="1">
      <alignment horizontal="center" vertical="center"/>
    </xf>
    <xf numFmtId="1" fontId="2" fillId="3" borderId="17" xfId="0" applyNumberFormat="1" applyFont="1" applyFill="1" applyBorder="1" applyAlignment="1">
      <alignment horizontal="left" vertical="center"/>
    </xf>
    <xf numFmtId="3" fontId="2" fillId="3" borderId="17" xfId="6" applyNumberFormat="1" applyFont="1" applyFill="1" applyBorder="1" applyAlignment="1">
      <alignment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left" vertical="center"/>
    </xf>
    <xf numFmtId="3" fontId="7" fillId="0" borderId="17" xfId="6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0" fontId="0" fillId="0" borderId="0" xfId="0" applyFont="1" applyFill="1" applyBorder="1"/>
    <xf numFmtId="1" fontId="2" fillId="8" borderId="17" xfId="0" applyNumberFormat="1" applyFont="1" applyFill="1" applyBorder="1" applyAlignment="1">
      <alignment horizontal="center" vertical="center" wrapText="1"/>
    </xf>
    <xf numFmtId="1" fontId="2" fillId="8" borderId="17" xfId="0" applyNumberFormat="1" applyFont="1" applyFill="1" applyBorder="1" applyAlignment="1">
      <alignment vertical="center" wrapText="1"/>
    </xf>
    <xf numFmtId="3" fontId="2" fillId="16" borderId="17" xfId="6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</cellXfs>
  <cellStyles count="7">
    <cellStyle name="čiarky" xfId="6" builtinId="3"/>
    <cellStyle name="Normálna 2" xfId="2"/>
    <cellStyle name="Normálna 2 2 2 2" xfId="1"/>
    <cellStyle name="Normálna 2 2 2 2 2 3" xfId="3"/>
    <cellStyle name="Normálna 2 2 2 2 2 3 2" xfId="4"/>
    <cellStyle name="Normálna 5" xfId="5"/>
    <cellStyle name="normálne" xfId="0" builtinId="0"/>
  </cellStyles>
  <dxfs count="0"/>
  <tableStyles count="0" defaultTableStyle="TableStyleMedium2" defaultPivotStyle="PivotStyleLight16"/>
  <colors>
    <mruColors>
      <color rgb="FF33CC33"/>
      <color rgb="FFFF0000"/>
      <color rgb="FFCC0000"/>
      <color rgb="FF008000"/>
      <color rgb="FFFF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 sz="1400" b="1" i="0" baseline="0"/>
              <a:t>Vývoj ukazovateľov lôžkovej starostlivosti v rokoch 2019-2021</a:t>
            </a:r>
            <a:endParaRPr lang="sk-SK" sz="1400" b="1" i="0" baseline="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'Medicínske dáta_lôžko'!$B$7</c:f>
              <c:strCache>
                <c:ptCount val="1"/>
                <c:pt idx="0">
                  <c:v>HP 2019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val>
            <c:numRef>
              <c:f>'Medicínske dáta_lôžko'!$B$8:$B$19</c:f>
              <c:numCache>
                <c:formatCode>#,##0</c:formatCode>
                <c:ptCount val="12"/>
                <c:pt idx="0">
                  <c:v>127</c:v>
                </c:pt>
                <c:pt idx="1">
                  <c:v>171</c:v>
                </c:pt>
                <c:pt idx="2">
                  <c:v>180</c:v>
                </c:pt>
                <c:pt idx="3">
                  <c:v>164</c:v>
                </c:pt>
                <c:pt idx="4">
                  <c:v>170</c:v>
                </c:pt>
                <c:pt idx="5">
                  <c:v>165</c:v>
                </c:pt>
                <c:pt idx="6">
                  <c:v>111</c:v>
                </c:pt>
                <c:pt idx="7">
                  <c:v>120</c:v>
                </c:pt>
                <c:pt idx="8">
                  <c:v>163</c:v>
                </c:pt>
                <c:pt idx="9">
                  <c:v>197</c:v>
                </c:pt>
                <c:pt idx="10">
                  <c:v>166</c:v>
                </c:pt>
                <c:pt idx="11">
                  <c:v>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3B-4923-AEF5-AFAB017D87D9}"/>
            </c:ext>
          </c:extLst>
        </c:ser>
        <c:ser>
          <c:idx val="1"/>
          <c:order val="1"/>
          <c:tx>
            <c:strRef>
              <c:f>'Medicínske dáta_lôžko'!$C$7</c:f>
              <c:strCache>
                <c:ptCount val="1"/>
                <c:pt idx="0">
                  <c:v>HP 2020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val>
            <c:numRef>
              <c:f>'Medicínske dáta_lôžko'!$C$8:$C$19</c:f>
              <c:numCache>
                <c:formatCode>#,##0</c:formatCode>
                <c:ptCount val="12"/>
                <c:pt idx="0">
                  <c:v>96</c:v>
                </c:pt>
                <c:pt idx="1">
                  <c:v>142</c:v>
                </c:pt>
                <c:pt idx="2">
                  <c:v>84</c:v>
                </c:pt>
                <c:pt idx="3">
                  <c:v>14</c:v>
                </c:pt>
                <c:pt idx="4">
                  <c:v>47</c:v>
                </c:pt>
                <c:pt idx="5">
                  <c:v>98</c:v>
                </c:pt>
                <c:pt idx="6">
                  <c:v>113</c:v>
                </c:pt>
                <c:pt idx="7">
                  <c:v>108</c:v>
                </c:pt>
                <c:pt idx="8">
                  <c:v>123</c:v>
                </c:pt>
                <c:pt idx="9">
                  <c:v>125</c:v>
                </c:pt>
                <c:pt idx="10">
                  <c:v>58</c:v>
                </c:pt>
                <c:pt idx="11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3B-4923-AEF5-AFAB017D87D9}"/>
            </c:ext>
          </c:extLst>
        </c:ser>
        <c:ser>
          <c:idx val="2"/>
          <c:order val="2"/>
          <c:tx>
            <c:strRef>
              <c:f>'Medicínske dáta_lôžko'!$D$7</c:f>
              <c:strCache>
                <c:ptCount val="1"/>
                <c:pt idx="0">
                  <c:v>HP 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  <a:effectLst/>
          </c:spPr>
          <c:val>
            <c:numRef>
              <c:f>'Medicínske dáta_lôžko'!$D$8:$D$19</c:f>
              <c:numCache>
                <c:formatCode>#,##0</c:formatCode>
                <c:ptCount val="12"/>
                <c:pt idx="0" formatCode="General">
                  <c:v>5</c:v>
                </c:pt>
                <c:pt idx="1">
                  <c:v>17</c:v>
                </c:pt>
                <c:pt idx="2">
                  <c:v>19</c:v>
                </c:pt>
                <c:pt idx="3">
                  <c:v>23</c:v>
                </c:pt>
                <c:pt idx="4">
                  <c:v>48</c:v>
                </c:pt>
                <c:pt idx="5">
                  <c:v>63</c:v>
                </c:pt>
                <c:pt idx="6">
                  <c:v>63</c:v>
                </c:pt>
                <c:pt idx="7">
                  <c:v>73</c:v>
                </c:pt>
                <c:pt idx="8">
                  <c:v>81</c:v>
                </c:pt>
                <c:pt idx="9">
                  <c:v>119</c:v>
                </c:pt>
                <c:pt idx="10">
                  <c:v>55</c:v>
                </c:pt>
                <c:pt idx="11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3B-4923-AEF5-AFAB017D87D9}"/>
            </c:ext>
          </c:extLst>
        </c:ser>
        <c:axId val="159378048"/>
        <c:axId val="159408896"/>
      </c:barChart>
      <c:lineChart>
        <c:grouping val="standard"/>
        <c:ser>
          <c:idx val="3"/>
          <c:order val="3"/>
          <c:tx>
            <c:strRef>
              <c:f>'Medicínske dáta_lôžko'!$E$7</c:f>
              <c:strCache>
                <c:ptCount val="1"/>
                <c:pt idx="0">
                  <c:v>POD 2019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'Medicínske dáta_lôžko'!$E$8:$E$19</c:f>
              <c:numCache>
                <c:formatCode>#,##0.00</c:formatCode>
                <c:ptCount val="12"/>
                <c:pt idx="0">
                  <c:v>4.08</c:v>
                </c:pt>
                <c:pt idx="1">
                  <c:v>5.17</c:v>
                </c:pt>
                <c:pt idx="2">
                  <c:v>4.2699999999999996</c:v>
                </c:pt>
                <c:pt idx="3">
                  <c:v>4.76</c:v>
                </c:pt>
                <c:pt idx="4">
                  <c:v>5.09</c:v>
                </c:pt>
                <c:pt idx="5">
                  <c:v>4.55</c:v>
                </c:pt>
                <c:pt idx="6">
                  <c:v>5.9</c:v>
                </c:pt>
                <c:pt idx="7">
                  <c:v>5.44</c:v>
                </c:pt>
                <c:pt idx="8">
                  <c:v>4.6399999999999997</c:v>
                </c:pt>
                <c:pt idx="9">
                  <c:v>4.6500000000000004</c:v>
                </c:pt>
                <c:pt idx="10">
                  <c:v>4.92</c:v>
                </c:pt>
                <c:pt idx="11">
                  <c:v>4.7300000000000004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3B-4923-AEF5-AFAB017D87D9}"/>
            </c:ext>
          </c:extLst>
        </c:ser>
        <c:ser>
          <c:idx val="4"/>
          <c:order val="4"/>
          <c:tx>
            <c:strRef>
              <c:f>'Medicínske dáta_lôžko'!$F$7</c:f>
              <c:strCache>
                <c:ptCount val="1"/>
                <c:pt idx="0">
                  <c:v>POD 2020</c:v>
                </c:pt>
              </c:strCache>
            </c:strRef>
          </c:tx>
          <c:spPr>
            <a:ln w="28575" cap="rnd">
              <a:solidFill>
                <a:srgbClr val="33CC3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3CC33"/>
              </a:solidFill>
              <a:ln w="9525">
                <a:solidFill>
                  <a:srgbClr val="33CC33"/>
                </a:solidFill>
              </a:ln>
              <a:effectLst/>
            </c:spPr>
          </c:marker>
          <c:val>
            <c:numRef>
              <c:f>'Medicínske dáta_lôžko'!$F$8:$F$19</c:f>
              <c:numCache>
                <c:formatCode>#,##0.00</c:formatCode>
                <c:ptCount val="12"/>
                <c:pt idx="0">
                  <c:v>5.104166666666667</c:v>
                </c:pt>
                <c:pt idx="1">
                  <c:v>5.52112676056338</c:v>
                </c:pt>
                <c:pt idx="2">
                  <c:v>5.9294117647058826</c:v>
                </c:pt>
                <c:pt idx="3">
                  <c:v>6.5714285714285712</c:v>
                </c:pt>
                <c:pt idx="4">
                  <c:v>6.4042553191489358</c:v>
                </c:pt>
                <c:pt idx="5">
                  <c:v>6.5408163265306118</c:v>
                </c:pt>
                <c:pt idx="6">
                  <c:v>5.807017543859649</c:v>
                </c:pt>
                <c:pt idx="7">
                  <c:v>5.5504587155963305</c:v>
                </c:pt>
                <c:pt idx="8">
                  <c:v>5.4480000000000004</c:v>
                </c:pt>
                <c:pt idx="9">
                  <c:v>6.054263565891473</c:v>
                </c:pt>
                <c:pt idx="10">
                  <c:v>5.4745762711864403</c:v>
                </c:pt>
                <c:pt idx="11">
                  <c:v>8.9473684210526319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3B-4923-AEF5-AFAB017D87D9}"/>
            </c:ext>
          </c:extLst>
        </c:ser>
        <c:ser>
          <c:idx val="5"/>
          <c:order val="5"/>
          <c:tx>
            <c:strRef>
              <c:f>'Medicínske dáta_lôžko'!$G$7</c:f>
              <c:strCache>
                <c:ptCount val="1"/>
                <c:pt idx="0">
                  <c:v>POD 2021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'Medicínske dáta_lôžko'!$G$8:$G$19</c:f>
              <c:numCache>
                <c:formatCode>#,##0.00</c:formatCode>
                <c:ptCount val="12"/>
                <c:pt idx="0">
                  <c:v>12.6</c:v>
                </c:pt>
                <c:pt idx="1">
                  <c:v>7.2352941176470589</c:v>
                </c:pt>
                <c:pt idx="2">
                  <c:v>8.5789473684210531</c:v>
                </c:pt>
                <c:pt idx="3">
                  <c:v>6.6521739130434785</c:v>
                </c:pt>
                <c:pt idx="4">
                  <c:v>6.416666666666667</c:v>
                </c:pt>
                <c:pt idx="5">
                  <c:v>5.9365079365079367</c:v>
                </c:pt>
                <c:pt idx="6">
                  <c:v>5.6190476190476186</c:v>
                </c:pt>
                <c:pt idx="7">
                  <c:v>6.397260273972603</c:v>
                </c:pt>
                <c:pt idx="8">
                  <c:v>6.283950617283951</c:v>
                </c:pt>
                <c:pt idx="9">
                  <c:v>6.0504201680672267</c:v>
                </c:pt>
                <c:pt idx="10">
                  <c:v>6.8</c:v>
                </c:pt>
                <c:pt idx="11">
                  <c:v>6.5789473684210522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3B-4923-AEF5-AFAB017D87D9}"/>
            </c:ext>
          </c:extLst>
        </c:ser>
        <c:ser>
          <c:idx val="6"/>
          <c:order val="6"/>
          <c:tx>
            <c:strRef>
              <c:f>'Medicínske dáta_lôžko'!$H$7</c:f>
              <c:strCache>
                <c:ptCount val="1"/>
                <c:pt idx="0">
                  <c:v>CMI 2019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40000"/>
                  <a:lumOff val="60000"/>
                </a:schemeClr>
              </a:solidFill>
              <a:ln w="9525">
                <a:solidFill>
                  <a:schemeClr val="accent4">
                    <a:lumMod val="40000"/>
                    <a:lumOff val="60000"/>
                  </a:schemeClr>
                </a:solidFill>
              </a:ln>
              <a:effectLst/>
            </c:spPr>
          </c:marker>
          <c:val>
            <c:numRef>
              <c:f>'Medicínske dáta_lôžko'!$H$8:$H$19</c:f>
              <c:numCache>
                <c:formatCode>#,##0.00</c:formatCode>
                <c:ptCount val="12"/>
                <c:pt idx="0">
                  <c:v>1.86</c:v>
                </c:pt>
                <c:pt idx="1">
                  <c:v>2.04</c:v>
                </c:pt>
                <c:pt idx="2">
                  <c:v>1.9</c:v>
                </c:pt>
                <c:pt idx="3">
                  <c:v>2</c:v>
                </c:pt>
                <c:pt idx="4">
                  <c:v>2.08</c:v>
                </c:pt>
                <c:pt idx="5">
                  <c:v>1.96</c:v>
                </c:pt>
                <c:pt idx="6">
                  <c:v>2.11</c:v>
                </c:pt>
                <c:pt idx="7">
                  <c:v>2.1</c:v>
                </c:pt>
                <c:pt idx="8">
                  <c:v>1.94</c:v>
                </c:pt>
                <c:pt idx="9">
                  <c:v>1.99</c:v>
                </c:pt>
                <c:pt idx="10">
                  <c:v>2.0099999999999998</c:v>
                </c:pt>
                <c:pt idx="11">
                  <c:v>2.0299999999999998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93B-4923-AEF5-AFAB017D87D9}"/>
            </c:ext>
          </c:extLst>
        </c:ser>
        <c:ser>
          <c:idx val="7"/>
          <c:order val="7"/>
          <c:tx>
            <c:strRef>
              <c:f>'Medicínske dáta_lôžko'!$I$7</c:f>
              <c:strCache>
                <c:ptCount val="1"/>
                <c:pt idx="0">
                  <c:v>CMI 2020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'Medicínske dáta_lôžko'!$I$8:$I$19</c:f>
              <c:numCache>
                <c:formatCode>#,##0.00</c:formatCode>
                <c:ptCount val="12"/>
                <c:pt idx="0">
                  <c:v>2.1473843749999988</c:v>
                </c:pt>
                <c:pt idx="1">
                  <c:v>2.1538394366197164</c:v>
                </c:pt>
                <c:pt idx="2">
                  <c:v>2.3030999999999988</c:v>
                </c:pt>
                <c:pt idx="3">
                  <c:v>1.3640714285714288</c:v>
                </c:pt>
                <c:pt idx="4">
                  <c:v>2.4685276595744674</c:v>
                </c:pt>
                <c:pt idx="5">
                  <c:v>2.3728255102040809</c:v>
                </c:pt>
                <c:pt idx="6">
                  <c:v>2.1599763157894736</c:v>
                </c:pt>
                <c:pt idx="7">
                  <c:v>2.066957798165137</c:v>
                </c:pt>
                <c:pt idx="8">
                  <c:v>2.1500744000000003</c:v>
                </c:pt>
                <c:pt idx="9">
                  <c:v>2.37601395348837</c:v>
                </c:pt>
                <c:pt idx="10">
                  <c:v>2.2765915254237288</c:v>
                </c:pt>
                <c:pt idx="11">
                  <c:v>2.2641421052631578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93B-4923-AEF5-AFAB017D87D9}"/>
            </c:ext>
          </c:extLst>
        </c:ser>
        <c:ser>
          <c:idx val="8"/>
          <c:order val="8"/>
          <c:tx>
            <c:strRef>
              <c:f>'Medicínske dáta_lôžko'!$J$7</c:f>
              <c:strCache>
                <c:ptCount val="1"/>
                <c:pt idx="0">
                  <c:v>CMI 2021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val>
            <c:numRef>
              <c:f>'Medicínske dáta_lôžko'!$J$8:$J$19</c:f>
              <c:numCache>
                <c:formatCode>#,##0.00</c:formatCode>
                <c:ptCount val="12"/>
                <c:pt idx="0">
                  <c:v>2.67096</c:v>
                </c:pt>
                <c:pt idx="1">
                  <c:v>2.4762764705882354</c:v>
                </c:pt>
                <c:pt idx="2">
                  <c:v>2.1988476190476187</c:v>
                </c:pt>
                <c:pt idx="3">
                  <c:v>2.2002434782608686</c:v>
                </c:pt>
                <c:pt idx="4">
                  <c:v>2.2016249999999995</c:v>
                </c:pt>
                <c:pt idx="5">
                  <c:v>2.2416793650793641</c:v>
                </c:pt>
                <c:pt idx="6">
                  <c:v>2.0919031746031744</c:v>
                </c:pt>
                <c:pt idx="7">
                  <c:v>2.3174739726027394</c:v>
                </c:pt>
                <c:pt idx="8">
                  <c:v>2.3791259259259254</c:v>
                </c:pt>
                <c:pt idx="9">
                  <c:v>2.2601352941176471</c:v>
                </c:pt>
                <c:pt idx="10">
                  <c:v>2.3255392857142856</c:v>
                </c:pt>
                <c:pt idx="11">
                  <c:v>2.0505999999999993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93B-4923-AEF5-AFAB017D87D9}"/>
            </c:ext>
          </c:extLst>
        </c:ser>
        <c:marker val="1"/>
        <c:axId val="159440896"/>
        <c:axId val="159410432"/>
      </c:lineChart>
      <c:catAx>
        <c:axId val="159378048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9408896"/>
        <c:crosses val="autoZero"/>
        <c:auto val="1"/>
        <c:lblAlgn val="ctr"/>
        <c:lblOffset val="100"/>
      </c:catAx>
      <c:valAx>
        <c:axId val="1594088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9378048"/>
        <c:crosses val="autoZero"/>
        <c:crossBetween val="between"/>
      </c:valAx>
      <c:valAx>
        <c:axId val="159410432"/>
        <c:scaling>
          <c:orientation val="minMax"/>
        </c:scaling>
        <c:axPos val="r"/>
        <c:numFmt formatCode="#,##0.0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9440896"/>
        <c:crosses val="max"/>
        <c:crossBetween val="between"/>
      </c:valAx>
      <c:catAx>
        <c:axId val="159440896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ckLblPos val="none"/>
        <c:crossAx val="159410432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457988891255902E-2"/>
          <c:y val="0.86631636187911376"/>
          <c:w val="0.85997178343542702"/>
          <c:h val="0.1127137851740387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 sz="1400" b="1" i="0" baseline="0"/>
              <a:t>Vývoj </a:t>
            </a:r>
            <a:r>
              <a:rPr lang="sk-SK" sz="1400" b="1" i="0" baseline="0"/>
              <a:t>nákladov na ŠZM a lieky </a:t>
            </a:r>
            <a:r>
              <a:rPr lang="en-US" sz="1400" b="1" i="0" baseline="0"/>
              <a:t>lôžkovej starostlivosti v rokoch 2019-2021</a:t>
            </a:r>
            <a:endParaRPr lang="sk-SK" sz="1400" b="1" i="0" baseline="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'Medicínske dáta_lôžko'!$B$28</c:f>
              <c:strCache>
                <c:ptCount val="1"/>
                <c:pt idx="0">
                  <c:v>ŠZM 2019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val>
            <c:numRef>
              <c:f>'Medicínske dáta_lôžko'!$B$29:$B$40</c:f>
              <c:numCache>
                <c:formatCode>#,##0</c:formatCode>
                <c:ptCount val="12"/>
                <c:pt idx="0">
                  <c:v>134703.47368200001</c:v>
                </c:pt>
                <c:pt idx="1">
                  <c:v>228255.98563800007</c:v>
                </c:pt>
                <c:pt idx="2">
                  <c:v>221866.11289900015</c:v>
                </c:pt>
                <c:pt idx="3">
                  <c:v>198787.49895500005</c:v>
                </c:pt>
                <c:pt idx="4">
                  <c:v>201879.33629400004</c:v>
                </c:pt>
                <c:pt idx="5">
                  <c:v>177976.77030699988</c:v>
                </c:pt>
                <c:pt idx="6">
                  <c:v>169459.914368</c:v>
                </c:pt>
                <c:pt idx="7">
                  <c:v>173707.14370800005</c:v>
                </c:pt>
                <c:pt idx="8">
                  <c:v>186828.31781100004</c:v>
                </c:pt>
                <c:pt idx="9">
                  <c:v>255431.25622799978</c:v>
                </c:pt>
                <c:pt idx="10">
                  <c:v>223651.088342</c:v>
                </c:pt>
                <c:pt idx="11">
                  <c:v>152375.25625800001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3B-4923-AEF5-AFAB017D87D9}"/>
            </c:ext>
          </c:extLst>
        </c:ser>
        <c:ser>
          <c:idx val="1"/>
          <c:order val="1"/>
          <c:tx>
            <c:strRef>
              <c:f>'Medicínske dáta_lôžko'!$C$28</c:f>
              <c:strCache>
                <c:ptCount val="1"/>
                <c:pt idx="0">
                  <c:v>ŠZM 2020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val>
            <c:numRef>
              <c:f>'Medicínske dáta_lôžko'!$C$29:$C$40</c:f>
              <c:numCache>
                <c:formatCode>#,##0</c:formatCode>
                <c:ptCount val="12"/>
                <c:pt idx="0">
                  <c:v>157779.29968700002</c:v>
                </c:pt>
                <c:pt idx="1">
                  <c:v>226713.87108900014</c:v>
                </c:pt>
                <c:pt idx="2">
                  <c:v>122536.26616500004</c:v>
                </c:pt>
                <c:pt idx="3">
                  <c:v>14335.849689999999</c:v>
                </c:pt>
                <c:pt idx="4">
                  <c:v>97953.264967000039</c:v>
                </c:pt>
                <c:pt idx="5">
                  <c:v>165599.80427299996</c:v>
                </c:pt>
                <c:pt idx="6">
                  <c:v>183319.13361900003</c:v>
                </c:pt>
                <c:pt idx="7">
                  <c:v>157207.16881900001</c:v>
                </c:pt>
                <c:pt idx="8">
                  <c:v>211603.84334200001</c:v>
                </c:pt>
                <c:pt idx="9">
                  <c:v>237517.19644100009</c:v>
                </c:pt>
                <c:pt idx="10">
                  <c:v>92108.955557000052</c:v>
                </c:pt>
                <c:pt idx="11">
                  <c:v>44816.580117000005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3B-4923-AEF5-AFAB017D87D9}"/>
            </c:ext>
          </c:extLst>
        </c:ser>
        <c:ser>
          <c:idx val="2"/>
          <c:order val="2"/>
          <c:tx>
            <c:strRef>
              <c:f>'Medicínske dáta_lôžko'!$D$28</c:f>
              <c:strCache>
                <c:ptCount val="1"/>
                <c:pt idx="0">
                  <c:v>ŠZM 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  <a:effectLst/>
          </c:spPr>
          <c:val>
            <c:numRef>
              <c:f>'Medicínske dáta_lôžko'!$D$29:$D$40</c:f>
              <c:numCache>
                <c:formatCode>#,##0</c:formatCode>
                <c:ptCount val="12"/>
                <c:pt idx="0">
                  <c:v>14162.976677999999</c:v>
                </c:pt>
                <c:pt idx="1">
                  <c:v>27617.825616000006</c:v>
                </c:pt>
                <c:pt idx="2">
                  <c:v>37095.778706999998</c:v>
                </c:pt>
                <c:pt idx="3">
                  <c:v>36517.328078999999</c:v>
                </c:pt>
                <c:pt idx="4">
                  <c:v>65450.849715999975</c:v>
                </c:pt>
                <c:pt idx="5">
                  <c:v>208069.115135</c:v>
                </c:pt>
                <c:pt idx="6">
                  <c:v>108664.12064300002</c:v>
                </c:pt>
                <c:pt idx="7">
                  <c:v>91218.894335000005</c:v>
                </c:pt>
                <c:pt idx="8">
                  <c:v>132058.214221</c:v>
                </c:pt>
                <c:pt idx="9">
                  <c:v>192975.66737999994</c:v>
                </c:pt>
                <c:pt idx="10">
                  <c:v>86687.121315000026</c:v>
                </c:pt>
                <c:pt idx="11">
                  <c:v>24837.731648999998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3B-4923-AEF5-AFAB017D87D9}"/>
            </c:ext>
          </c:extLst>
        </c:ser>
        <c:axId val="159464448"/>
        <c:axId val="159503488"/>
      </c:barChart>
      <c:lineChart>
        <c:grouping val="standard"/>
        <c:ser>
          <c:idx val="3"/>
          <c:order val="3"/>
          <c:tx>
            <c:strRef>
              <c:f>'Medicínske dáta_lôžko'!$E$28</c:f>
              <c:strCache>
                <c:ptCount val="1"/>
                <c:pt idx="0">
                  <c:v>Lieky 2019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'Medicínske dáta_lôžko'!$E$29:$E$40</c:f>
              <c:numCache>
                <c:formatCode>#,##0</c:formatCode>
                <c:ptCount val="12"/>
                <c:pt idx="0">
                  <c:v>7409.3838479999968</c:v>
                </c:pt>
                <c:pt idx="1">
                  <c:v>14080.882569000001</c:v>
                </c:pt>
                <c:pt idx="2">
                  <c:v>17760.200811999995</c:v>
                </c:pt>
                <c:pt idx="3">
                  <c:v>19135.692135000005</c:v>
                </c:pt>
                <c:pt idx="4">
                  <c:v>17712.726144000004</c:v>
                </c:pt>
                <c:pt idx="5">
                  <c:v>13404.811946000002</c:v>
                </c:pt>
                <c:pt idx="6">
                  <c:v>11759.718898000001</c:v>
                </c:pt>
                <c:pt idx="7">
                  <c:v>13953.525089000002</c:v>
                </c:pt>
                <c:pt idx="8">
                  <c:v>13110.737313999993</c:v>
                </c:pt>
                <c:pt idx="9">
                  <c:v>15715.073795999997</c:v>
                </c:pt>
                <c:pt idx="10">
                  <c:v>14892.180403000002</c:v>
                </c:pt>
                <c:pt idx="11">
                  <c:v>9230.3230379999986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3B-4923-AEF5-AFAB017D87D9}"/>
            </c:ext>
          </c:extLst>
        </c:ser>
        <c:ser>
          <c:idx val="4"/>
          <c:order val="4"/>
          <c:tx>
            <c:strRef>
              <c:f>'Medicínske dáta_lôžko'!$F$28</c:f>
              <c:strCache>
                <c:ptCount val="1"/>
                <c:pt idx="0">
                  <c:v>Lieky 2020</c:v>
                </c:pt>
              </c:strCache>
            </c:strRef>
          </c:tx>
          <c:spPr>
            <a:ln w="28575" cap="rnd">
              <a:solidFill>
                <a:srgbClr val="33CC3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3CC33"/>
              </a:solidFill>
              <a:ln w="9525">
                <a:solidFill>
                  <a:srgbClr val="33CC33"/>
                </a:solidFill>
              </a:ln>
              <a:effectLst/>
            </c:spPr>
          </c:marker>
          <c:val>
            <c:numRef>
              <c:f>'Medicínske dáta_lôžko'!$F$29:$F$40</c:f>
              <c:numCache>
                <c:formatCode>#,##0</c:formatCode>
                <c:ptCount val="12"/>
                <c:pt idx="0">
                  <c:v>12483.439011999992</c:v>
                </c:pt>
                <c:pt idx="1">
                  <c:v>13513.122149999997</c:v>
                </c:pt>
                <c:pt idx="2">
                  <c:v>7470.3499280000015</c:v>
                </c:pt>
                <c:pt idx="3">
                  <c:v>1624.4103509999998</c:v>
                </c:pt>
                <c:pt idx="4">
                  <c:v>5645.3256070000007</c:v>
                </c:pt>
                <c:pt idx="5">
                  <c:v>10602.937801000004</c:v>
                </c:pt>
                <c:pt idx="6">
                  <c:v>10162.174525000002</c:v>
                </c:pt>
                <c:pt idx="7">
                  <c:v>10456.858856000006</c:v>
                </c:pt>
                <c:pt idx="8">
                  <c:v>12855.141696000001</c:v>
                </c:pt>
                <c:pt idx="9">
                  <c:v>14842.190903999997</c:v>
                </c:pt>
                <c:pt idx="10">
                  <c:v>5568.7313809999978</c:v>
                </c:pt>
                <c:pt idx="11">
                  <c:v>4295.1455729999998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3B-4923-AEF5-AFAB017D87D9}"/>
            </c:ext>
          </c:extLst>
        </c:ser>
        <c:ser>
          <c:idx val="5"/>
          <c:order val="5"/>
          <c:tx>
            <c:strRef>
              <c:f>'Medicínske dáta_lôžko'!$G$28</c:f>
              <c:strCache>
                <c:ptCount val="1"/>
                <c:pt idx="0">
                  <c:v>Lieky 2021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'Medicínske dáta_lôžko'!$G$29:$G$40</c:f>
              <c:numCache>
                <c:formatCode>#,##0</c:formatCode>
                <c:ptCount val="12"/>
                <c:pt idx="0">
                  <c:v>1049.810524</c:v>
                </c:pt>
                <c:pt idx="1">
                  <c:v>2120.0846389999997</c:v>
                </c:pt>
                <c:pt idx="2">
                  <c:v>1718.237071</c:v>
                </c:pt>
                <c:pt idx="3">
                  <c:v>926.97132099999999</c:v>
                </c:pt>
                <c:pt idx="4">
                  <c:v>2341.8773380000002</c:v>
                </c:pt>
                <c:pt idx="5">
                  <c:v>7447.9007579999989</c:v>
                </c:pt>
                <c:pt idx="6">
                  <c:v>4793.6263049999989</c:v>
                </c:pt>
                <c:pt idx="7">
                  <c:v>21636.130615000005</c:v>
                </c:pt>
                <c:pt idx="8">
                  <c:v>8284.2633289999976</c:v>
                </c:pt>
                <c:pt idx="9">
                  <c:v>8628.5815529999982</c:v>
                </c:pt>
                <c:pt idx="10">
                  <c:v>5426.2412400000012</c:v>
                </c:pt>
                <c:pt idx="11">
                  <c:v>8353.4544089999981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3B-4923-AEF5-AFAB017D87D9}"/>
            </c:ext>
          </c:extLst>
        </c:ser>
        <c:marker val="1"/>
        <c:axId val="159510912"/>
        <c:axId val="159505024"/>
      </c:lineChart>
      <c:catAx>
        <c:axId val="159464448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9503488"/>
        <c:crosses val="autoZero"/>
        <c:auto val="1"/>
        <c:lblAlgn val="ctr"/>
        <c:lblOffset val="100"/>
      </c:catAx>
      <c:valAx>
        <c:axId val="1595034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9464448"/>
        <c:crosses val="autoZero"/>
        <c:crossBetween val="between"/>
      </c:valAx>
      <c:valAx>
        <c:axId val="159505024"/>
        <c:scaling>
          <c:orientation val="minMax"/>
        </c:scaling>
        <c:axPos val="r"/>
        <c:numFmt formatCode="#,##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9510912"/>
        <c:crosses val="max"/>
        <c:crossBetween val="between"/>
      </c:valAx>
      <c:catAx>
        <c:axId val="159510912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ckLblPos val="none"/>
        <c:crossAx val="159505024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457988891255902E-2"/>
          <c:y val="0.86631636187911343"/>
          <c:w val="0.85997178343542724"/>
          <c:h val="0.1127137851740387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 sz="1400" b="1" i="0" baseline="0"/>
              <a:t>Vývoj ukazovateľov </a:t>
            </a:r>
            <a:r>
              <a:rPr lang="sk-SK" sz="1400" b="1" i="0" baseline="0"/>
              <a:t>ambulantnej </a:t>
            </a:r>
            <a:r>
              <a:rPr lang="en-US" sz="1400" b="1" i="0" baseline="0"/>
              <a:t>starostlivosti v rokoch 2019-2021</a:t>
            </a:r>
            <a:endParaRPr lang="sk-SK" sz="1400" b="1" i="0" baseline="0"/>
          </a:p>
        </c:rich>
      </c:tx>
      <c:layout/>
    </c:title>
    <c:plotArea>
      <c:layout>
        <c:manualLayout>
          <c:layoutTarget val="inner"/>
          <c:xMode val="edge"/>
          <c:yMode val="edge"/>
          <c:x val="9.3497257670377407E-2"/>
          <c:y val="0.15008596496147208"/>
          <c:w val="0.8419067064892759"/>
          <c:h val="0.58557974413156832"/>
        </c:manualLayout>
      </c:layout>
      <c:barChart>
        <c:barDir val="col"/>
        <c:grouping val="clustered"/>
        <c:ser>
          <c:idx val="0"/>
          <c:order val="0"/>
          <c:tx>
            <c:strRef>
              <c:f>'Medicínske dáta_AMB'!$B$7</c:f>
              <c:strCache>
                <c:ptCount val="1"/>
                <c:pt idx="0">
                  <c:v>Body 2019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val>
            <c:numRef>
              <c:f>'Medicínske dáta_AMB'!$B$8:$B$19</c:f>
              <c:numCache>
                <c:formatCode>#,##0</c:formatCode>
                <c:ptCount val="12"/>
                <c:pt idx="0">
                  <c:v>700975</c:v>
                </c:pt>
                <c:pt idx="1">
                  <c:v>655610</c:v>
                </c:pt>
                <c:pt idx="2">
                  <c:v>670765</c:v>
                </c:pt>
                <c:pt idx="3">
                  <c:v>758990</c:v>
                </c:pt>
                <c:pt idx="4">
                  <c:v>692805</c:v>
                </c:pt>
                <c:pt idx="5">
                  <c:v>687660</c:v>
                </c:pt>
                <c:pt idx="6">
                  <c:v>572915</c:v>
                </c:pt>
                <c:pt idx="7">
                  <c:v>554515</c:v>
                </c:pt>
                <c:pt idx="8">
                  <c:v>650040</c:v>
                </c:pt>
                <c:pt idx="9">
                  <c:v>662365</c:v>
                </c:pt>
                <c:pt idx="10">
                  <c:v>657715</c:v>
                </c:pt>
                <c:pt idx="11">
                  <c:v>457010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3B-4923-AEF5-AFAB017D87D9}"/>
            </c:ext>
          </c:extLst>
        </c:ser>
        <c:ser>
          <c:idx val="1"/>
          <c:order val="1"/>
          <c:tx>
            <c:strRef>
              <c:f>'Medicínske dáta_AMB'!$C$7</c:f>
              <c:strCache>
                <c:ptCount val="1"/>
                <c:pt idx="0">
                  <c:v>Body 2020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val>
            <c:numRef>
              <c:f>'Medicínske dáta_AMB'!$C$8:$C$19</c:f>
              <c:numCache>
                <c:formatCode>#,##0</c:formatCode>
                <c:ptCount val="12"/>
                <c:pt idx="0">
                  <c:v>550200</c:v>
                </c:pt>
                <c:pt idx="1">
                  <c:v>536230</c:v>
                </c:pt>
                <c:pt idx="2">
                  <c:v>350945</c:v>
                </c:pt>
                <c:pt idx="3">
                  <c:v>144150</c:v>
                </c:pt>
                <c:pt idx="4">
                  <c:v>401120</c:v>
                </c:pt>
                <c:pt idx="5">
                  <c:v>617205</c:v>
                </c:pt>
                <c:pt idx="6">
                  <c:v>451284</c:v>
                </c:pt>
                <c:pt idx="7">
                  <c:v>518185</c:v>
                </c:pt>
                <c:pt idx="8">
                  <c:v>537496</c:v>
                </c:pt>
                <c:pt idx="9">
                  <c:v>447020</c:v>
                </c:pt>
                <c:pt idx="10">
                  <c:v>393825</c:v>
                </c:pt>
                <c:pt idx="11">
                  <c:v>368815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3B-4923-AEF5-AFAB017D87D9}"/>
            </c:ext>
          </c:extLst>
        </c:ser>
        <c:ser>
          <c:idx val="2"/>
          <c:order val="2"/>
          <c:tx>
            <c:strRef>
              <c:f>'Medicínske dáta_AMB'!$D$7</c:f>
              <c:strCache>
                <c:ptCount val="1"/>
                <c:pt idx="0">
                  <c:v>Body 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  <a:effectLst/>
          </c:spPr>
          <c:val>
            <c:numRef>
              <c:f>'Medicínske dáta_AMB'!$D$8:$D$19</c:f>
              <c:numCache>
                <c:formatCode>#,##0</c:formatCode>
                <c:ptCount val="12"/>
                <c:pt idx="0">
                  <c:v>290360</c:v>
                </c:pt>
                <c:pt idx="1">
                  <c:v>356080</c:v>
                </c:pt>
                <c:pt idx="2">
                  <c:v>490510</c:v>
                </c:pt>
                <c:pt idx="3">
                  <c:v>457025</c:v>
                </c:pt>
                <c:pt idx="4">
                  <c:v>440205</c:v>
                </c:pt>
                <c:pt idx="5">
                  <c:v>592510</c:v>
                </c:pt>
                <c:pt idx="6">
                  <c:v>411440</c:v>
                </c:pt>
                <c:pt idx="7">
                  <c:v>447585</c:v>
                </c:pt>
                <c:pt idx="8">
                  <c:v>528760</c:v>
                </c:pt>
                <c:pt idx="9">
                  <c:v>552190</c:v>
                </c:pt>
                <c:pt idx="10">
                  <c:v>469175</c:v>
                </c:pt>
                <c:pt idx="11">
                  <c:v>378980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3B-4923-AEF5-AFAB017D87D9}"/>
            </c:ext>
          </c:extLst>
        </c:ser>
        <c:axId val="160705920"/>
        <c:axId val="160716288"/>
      </c:barChart>
      <c:lineChart>
        <c:grouping val="standard"/>
        <c:ser>
          <c:idx val="3"/>
          <c:order val="3"/>
          <c:tx>
            <c:strRef>
              <c:f>'Medicínske dáta_AMB'!$E$7</c:f>
              <c:strCache>
                <c:ptCount val="1"/>
                <c:pt idx="0">
                  <c:v>Poč. pacientov 2019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'Medicínske dáta_AMB'!$E$8:$E$19</c:f>
              <c:numCache>
                <c:formatCode>#,##0</c:formatCode>
                <c:ptCount val="12"/>
                <c:pt idx="0">
                  <c:v>2196</c:v>
                </c:pt>
                <c:pt idx="1">
                  <c:v>2107</c:v>
                </c:pt>
                <c:pt idx="2">
                  <c:v>2113</c:v>
                </c:pt>
                <c:pt idx="3">
                  <c:v>2357</c:v>
                </c:pt>
                <c:pt idx="4">
                  <c:v>2234</c:v>
                </c:pt>
                <c:pt idx="5">
                  <c:v>2177</c:v>
                </c:pt>
                <c:pt idx="6">
                  <c:v>1820</c:v>
                </c:pt>
                <c:pt idx="7">
                  <c:v>1798</c:v>
                </c:pt>
                <c:pt idx="8">
                  <c:v>2151</c:v>
                </c:pt>
                <c:pt idx="9">
                  <c:v>2232</c:v>
                </c:pt>
                <c:pt idx="10">
                  <c:v>2189</c:v>
                </c:pt>
                <c:pt idx="11">
                  <c:v>1529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3B-4923-AEF5-AFAB017D87D9}"/>
            </c:ext>
          </c:extLst>
        </c:ser>
        <c:ser>
          <c:idx val="4"/>
          <c:order val="4"/>
          <c:tx>
            <c:strRef>
              <c:f>'Medicínske dáta_AMB'!$F$7</c:f>
              <c:strCache>
                <c:ptCount val="1"/>
                <c:pt idx="0">
                  <c:v>Poč. pacientov 2020</c:v>
                </c:pt>
              </c:strCache>
            </c:strRef>
          </c:tx>
          <c:spPr>
            <a:ln w="28575" cap="rnd">
              <a:solidFill>
                <a:srgbClr val="33CC3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3CC33"/>
              </a:solidFill>
              <a:ln w="9525">
                <a:solidFill>
                  <a:srgbClr val="33CC33"/>
                </a:solidFill>
              </a:ln>
              <a:effectLst/>
            </c:spPr>
          </c:marker>
          <c:val>
            <c:numRef>
              <c:f>'Medicínske dáta_AMB'!$F$8:$F$19</c:f>
              <c:numCache>
                <c:formatCode>#,##0</c:formatCode>
                <c:ptCount val="12"/>
                <c:pt idx="0">
                  <c:v>1847</c:v>
                </c:pt>
                <c:pt idx="1">
                  <c:v>1718</c:v>
                </c:pt>
                <c:pt idx="2">
                  <c:v>1184</c:v>
                </c:pt>
                <c:pt idx="3">
                  <c:v>549</c:v>
                </c:pt>
                <c:pt idx="4">
                  <c:v>1334</c:v>
                </c:pt>
                <c:pt idx="5">
                  <c:v>2083</c:v>
                </c:pt>
                <c:pt idx="6">
                  <c:v>1563</c:v>
                </c:pt>
                <c:pt idx="7">
                  <c:v>1675</c:v>
                </c:pt>
                <c:pt idx="8">
                  <c:v>1768</c:v>
                </c:pt>
                <c:pt idx="9">
                  <c:v>1556</c:v>
                </c:pt>
                <c:pt idx="10">
                  <c:v>1218</c:v>
                </c:pt>
                <c:pt idx="11">
                  <c:v>1225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3B-4923-AEF5-AFAB017D87D9}"/>
            </c:ext>
          </c:extLst>
        </c:ser>
        <c:ser>
          <c:idx val="5"/>
          <c:order val="5"/>
          <c:tx>
            <c:strRef>
              <c:f>'Medicínske dáta_AMB'!$G$7</c:f>
              <c:strCache>
                <c:ptCount val="1"/>
                <c:pt idx="0">
                  <c:v>Poč. pacientov 2021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'Medicínske dáta_AMB'!$G$8:$G$19</c:f>
              <c:numCache>
                <c:formatCode>#,##0</c:formatCode>
                <c:ptCount val="12"/>
                <c:pt idx="0">
                  <c:v>975</c:v>
                </c:pt>
                <c:pt idx="1">
                  <c:v>1181</c:v>
                </c:pt>
                <c:pt idx="2">
                  <c:v>1504</c:v>
                </c:pt>
                <c:pt idx="3">
                  <c:v>1393</c:v>
                </c:pt>
                <c:pt idx="4">
                  <c:v>1375</c:v>
                </c:pt>
                <c:pt idx="5">
                  <c:v>1782</c:v>
                </c:pt>
                <c:pt idx="6">
                  <c:v>1363</c:v>
                </c:pt>
                <c:pt idx="7">
                  <c:v>1487</c:v>
                </c:pt>
                <c:pt idx="8">
                  <c:v>1678</c:v>
                </c:pt>
                <c:pt idx="9">
                  <c:v>1685</c:v>
                </c:pt>
                <c:pt idx="10">
                  <c:v>1480</c:v>
                </c:pt>
                <c:pt idx="11">
                  <c:v>1238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3B-4923-AEF5-AFAB017D87D9}"/>
            </c:ext>
          </c:extLst>
        </c:ser>
        <c:ser>
          <c:idx val="6"/>
          <c:order val="6"/>
          <c:tx>
            <c:strRef>
              <c:f>'Medicínske dáta_AMB'!$H$7</c:f>
              <c:strCache>
                <c:ptCount val="1"/>
                <c:pt idx="0">
                  <c:v>Poč. výkonov 2019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40000"/>
                  <a:lumOff val="60000"/>
                </a:schemeClr>
              </a:solidFill>
              <a:ln w="9525">
                <a:solidFill>
                  <a:schemeClr val="accent4">
                    <a:lumMod val="40000"/>
                    <a:lumOff val="60000"/>
                  </a:schemeClr>
                </a:solidFill>
              </a:ln>
              <a:effectLst/>
            </c:spPr>
          </c:marker>
          <c:val>
            <c:numRef>
              <c:f>'Medicínske dáta_AMB'!$H$8:$H$19</c:f>
              <c:numCache>
                <c:formatCode>#,##0</c:formatCode>
                <c:ptCount val="12"/>
                <c:pt idx="0">
                  <c:v>4485</c:v>
                </c:pt>
                <c:pt idx="1">
                  <c:v>4172</c:v>
                </c:pt>
                <c:pt idx="2">
                  <c:v>4405</c:v>
                </c:pt>
                <c:pt idx="3">
                  <c:v>4925</c:v>
                </c:pt>
                <c:pt idx="4">
                  <c:v>4467</c:v>
                </c:pt>
                <c:pt idx="5">
                  <c:v>4566</c:v>
                </c:pt>
                <c:pt idx="6">
                  <c:v>3688</c:v>
                </c:pt>
                <c:pt idx="7">
                  <c:v>3595</c:v>
                </c:pt>
                <c:pt idx="8">
                  <c:v>4251</c:v>
                </c:pt>
                <c:pt idx="9">
                  <c:v>4294</c:v>
                </c:pt>
                <c:pt idx="10">
                  <c:v>4270</c:v>
                </c:pt>
                <c:pt idx="11">
                  <c:v>3025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93B-4923-AEF5-AFAB017D87D9}"/>
            </c:ext>
          </c:extLst>
        </c:ser>
        <c:ser>
          <c:idx val="7"/>
          <c:order val="7"/>
          <c:tx>
            <c:strRef>
              <c:f>'Medicínske dáta_AMB'!$I$7</c:f>
              <c:strCache>
                <c:ptCount val="1"/>
                <c:pt idx="0">
                  <c:v>Poč. výkonov 2020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'Medicínske dáta_AMB'!$I$8:$I$19</c:f>
              <c:numCache>
                <c:formatCode>#,##0</c:formatCode>
                <c:ptCount val="12"/>
                <c:pt idx="0">
                  <c:v>3586</c:v>
                </c:pt>
                <c:pt idx="1">
                  <c:v>3111</c:v>
                </c:pt>
                <c:pt idx="2">
                  <c:v>2047</c:v>
                </c:pt>
                <c:pt idx="3">
                  <c:v>827</c:v>
                </c:pt>
                <c:pt idx="4">
                  <c:v>2385</c:v>
                </c:pt>
                <c:pt idx="5">
                  <c:v>3632</c:v>
                </c:pt>
                <c:pt idx="6">
                  <c:v>2649</c:v>
                </c:pt>
                <c:pt idx="7">
                  <c:v>3033</c:v>
                </c:pt>
                <c:pt idx="8">
                  <c:v>2987</c:v>
                </c:pt>
                <c:pt idx="9">
                  <c:v>2462</c:v>
                </c:pt>
                <c:pt idx="10">
                  <c:v>2292</c:v>
                </c:pt>
                <c:pt idx="11">
                  <c:v>2262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93B-4923-AEF5-AFAB017D87D9}"/>
            </c:ext>
          </c:extLst>
        </c:ser>
        <c:ser>
          <c:idx val="8"/>
          <c:order val="8"/>
          <c:tx>
            <c:strRef>
              <c:f>'Medicínske dáta_AMB'!$J$7</c:f>
              <c:strCache>
                <c:ptCount val="1"/>
                <c:pt idx="0">
                  <c:v>Poč. výkonov 2021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val>
            <c:numRef>
              <c:f>'Medicínske dáta_AMB'!$J$8:$J$19</c:f>
              <c:numCache>
                <c:formatCode>#,##0</c:formatCode>
                <c:ptCount val="12"/>
                <c:pt idx="0">
                  <c:v>1723</c:v>
                </c:pt>
                <c:pt idx="1">
                  <c:v>2115</c:v>
                </c:pt>
                <c:pt idx="2">
                  <c:v>2768</c:v>
                </c:pt>
                <c:pt idx="3">
                  <c:v>2546</c:v>
                </c:pt>
                <c:pt idx="4">
                  <c:v>2644</c:v>
                </c:pt>
                <c:pt idx="5">
                  <c:v>3613</c:v>
                </c:pt>
                <c:pt idx="6">
                  <c:v>2362</c:v>
                </c:pt>
                <c:pt idx="7">
                  <c:v>2646</c:v>
                </c:pt>
                <c:pt idx="8">
                  <c:v>3150</c:v>
                </c:pt>
                <c:pt idx="9">
                  <c:v>3230</c:v>
                </c:pt>
                <c:pt idx="10">
                  <c:v>2765</c:v>
                </c:pt>
                <c:pt idx="11">
                  <c:v>2300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93B-4923-AEF5-AFAB017D87D9}"/>
            </c:ext>
          </c:extLst>
        </c:ser>
        <c:marker val="1"/>
        <c:axId val="160727808"/>
        <c:axId val="160717824"/>
      </c:lineChart>
      <c:catAx>
        <c:axId val="160705920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0716288"/>
        <c:crosses val="autoZero"/>
        <c:auto val="1"/>
        <c:lblAlgn val="ctr"/>
        <c:lblOffset val="100"/>
      </c:catAx>
      <c:valAx>
        <c:axId val="1607162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0705920"/>
        <c:crosses val="autoZero"/>
        <c:crossBetween val="between"/>
      </c:valAx>
      <c:valAx>
        <c:axId val="160717824"/>
        <c:scaling>
          <c:orientation val="minMax"/>
        </c:scaling>
        <c:axPos val="r"/>
        <c:numFmt formatCode="#,##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0727808"/>
        <c:crosses val="max"/>
        <c:crossBetween val="between"/>
      </c:valAx>
      <c:catAx>
        <c:axId val="160727808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ckLblPos val="none"/>
        <c:crossAx val="160717824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457988891255902E-2"/>
          <c:y val="0.81371157066714961"/>
          <c:w val="0.85997178343542746"/>
          <c:h val="0.16531877770442341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Počet</a:t>
            </a:r>
            <a:r>
              <a:rPr lang="sk-SK" baseline="0"/>
              <a:t> výkonov JZS 2019-2021</a:t>
            </a:r>
            <a:endParaRPr lang="sk-SK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'Počet výkonov JZS'!$B$6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'Počet výkonov JZS'!$A$7:$A$18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'Počet výkonov JZS'!$B$7:$B$18</c:f>
              <c:numCache>
                <c:formatCode>#,##0</c:formatCode>
                <c:ptCount val="12"/>
                <c:pt idx="0">
                  <c:v>8</c:v>
                </c:pt>
                <c:pt idx="1">
                  <c:v>15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8</c:v>
                </c:pt>
                <c:pt idx="6">
                  <c:v>9</c:v>
                </c:pt>
                <c:pt idx="7">
                  <c:v>1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1"/>
          <c:order val="1"/>
          <c:tx>
            <c:strRef>
              <c:f>'Počet výkonov JZS'!$C$6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'Počet výkonov JZS'!$A$7:$A$18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'Počet výkonov JZS'!$C$7:$C$18</c:f>
              <c:numCache>
                <c:formatCode>#,##0</c:formatCode>
                <c:ptCount val="12"/>
                <c:pt idx="0">
                  <c:v>44</c:v>
                </c:pt>
                <c:pt idx="1">
                  <c:v>37</c:v>
                </c:pt>
                <c:pt idx="2">
                  <c:v>27</c:v>
                </c:pt>
                <c:pt idx="3">
                  <c:v>0</c:v>
                </c:pt>
                <c:pt idx="4">
                  <c:v>10</c:v>
                </c:pt>
                <c:pt idx="5">
                  <c:v>30</c:v>
                </c:pt>
                <c:pt idx="6">
                  <c:v>25</c:v>
                </c:pt>
                <c:pt idx="7">
                  <c:v>31</c:v>
                </c:pt>
                <c:pt idx="8">
                  <c:v>25</c:v>
                </c:pt>
                <c:pt idx="9">
                  <c:v>25</c:v>
                </c:pt>
                <c:pt idx="10">
                  <c:v>10</c:v>
                </c:pt>
                <c:pt idx="11">
                  <c:v>4</c:v>
                </c:pt>
              </c:numCache>
            </c:numRef>
          </c:val>
        </c:ser>
        <c:ser>
          <c:idx val="2"/>
          <c:order val="2"/>
          <c:tx>
            <c:strRef>
              <c:f>'Počet výkonov JZS'!$D$6</c:f>
              <c:strCache>
                <c:ptCount val="1"/>
                <c:pt idx="0">
                  <c:v>2021</c:v>
                </c:pt>
              </c:strCache>
            </c:strRef>
          </c:tx>
          <c:cat>
            <c:strRef>
              <c:f>'Počet výkonov JZS'!$A$7:$A$18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'Počet výkonov JZS'!$D$7:$D$18</c:f>
              <c:numCache>
                <c:formatCode>#,##0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6</c:v>
                </c:pt>
                <c:pt idx="8">
                  <c:v>9</c:v>
                </c:pt>
                <c:pt idx="9">
                  <c:v>9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marker val="1"/>
        <c:axId val="160930048"/>
        <c:axId val="160944128"/>
      </c:lineChart>
      <c:catAx>
        <c:axId val="160930048"/>
        <c:scaling>
          <c:orientation val="minMax"/>
        </c:scaling>
        <c:axPos val="b"/>
        <c:majorTickMark val="none"/>
        <c:tickLblPos val="nextTo"/>
        <c:crossAx val="160944128"/>
        <c:crosses val="autoZero"/>
        <c:auto val="1"/>
        <c:lblAlgn val="ctr"/>
        <c:lblOffset val="100"/>
      </c:catAx>
      <c:valAx>
        <c:axId val="16094412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6350">
            <a:noFill/>
          </a:ln>
        </c:spPr>
        <c:crossAx val="160930048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638174</xdr:colOff>
      <xdr:row>4</xdr:row>
      <xdr:rowOff>4762</xdr:rowOff>
    </xdr:from>
    <xdr:to>
      <xdr:col>22</xdr:col>
      <xdr:colOff>199124</xdr:colOff>
      <xdr:row>23</xdr:row>
      <xdr:rowOff>39037</xdr:rowOff>
    </xdr:to>
    <xdr:graphicFrame macro="">
      <xdr:nvGraphicFramePr>
        <xdr:cNvPr id="2" name="Graf 1">
          <a:extLst>
            <a:ext uri="{FF2B5EF4-FFF2-40B4-BE49-F238E27FC236}">
              <a16:creationId xmlns="" xmlns:a16="http://schemas.microsoft.com/office/drawing/2014/main" id="{48C1A357-9F42-4269-B2CC-C093C6680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19049</xdr:colOff>
      <xdr:row>24</xdr:row>
      <xdr:rowOff>57150</xdr:rowOff>
    </xdr:from>
    <xdr:to>
      <xdr:col>22</xdr:col>
      <xdr:colOff>256274</xdr:colOff>
      <xdr:row>43</xdr:row>
      <xdr:rowOff>100950</xdr:rowOff>
    </xdr:to>
    <xdr:graphicFrame macro="">
      <xdr:nvGraphicFramePr>
        <xdr:cNvPr id="3" name="Graf 2">
          <a:extLst>
            <a:ext uri="{FF2B5EF4-FFF2-40B4-BE49-F238E27FC236}">
              <a16:creationId xmlns="" xmlns:a16="http://schemas.microsoft.com/office/drawing/2014/main" id="{48C1A357-9F42-4269-B2CC-C093C6680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22</xdr:col>
      <xdr:colOff>494400</xdr:colOff>
      <xdr:row>21</xdr:row>
      <xdr:rowOff>72375</xdr:rowOff>
    </xdr:to>
    <xdr:graphicFrame macro="">
      <xdr:nvGraphicFramePr>
        <xdr:cNvPr id="2" name="Graf 1">
          <a:extLst>
            <a:ext uri="{FF2B5EF4-FFF2-40B4-BE49-F238E27FC236}">
              <a16:creationId xmlns="" xmlns:a16="http://schemas.microsoft.com/office/drawing/2014/main" id="{48C1A357-9F42-4269-B2CC-C093C6680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3</xdr:row>
      <xdr:rowOff>123823</xdr:rowOff>
    </xdr:from>
    <xdr:to>
      <xdr:col>16</xdr:col>
      <xdr:colOff>551550</xdr:colOff>
      <xdr:row>20</xdr:row>
      <xdr:rowOff>34273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Normal="100" workbookViewId="0">
      <selection activeCell="E3" sqref="E3"/>
    </sheetView>
  </sheetViews>
  <sheetFormatPr defaultRowHeight="12.75"/>
  <cols>
    <col min="1" max="1" width="12" style="3" customWidth="1"/>
    <col min="2" max="11" width="10.140625" style="3" customWidth="1"/>
    <col min="12" max="12" width="13" style="3" customWidth="1"/>
    <col min="13" max="16384" width="9.140625" style="3"/>
  </cols>
  <sheetData>
    <row r="1" spans="1:10" ht="18.75">
      <c r="A1" s="2" t="s">
        <v>11</v>
      </c>
    </row>
    <row r="2" spans="1:10" ht="18.75">
      <c r="A2" s="1" t="s">
        <v>2</v>
      </c>
    </row>
    <row r="3" spans="1:10">
      <c r="A3" s="4"/>
    </row>
    <row r="4" spans="1:10" ht="15">
      <c r="A4" s="36" t="s">
        <v>47</v>
      </c>
    </row>
    <row r="5" spans="1:10" ht="13.5" thickBot="1"/>
    <row r="6" spans="1:10" ht="13.5" customHeight="1">
      <c r="A6" s="63" t="s">
        <v>0</v>
      </c>
      <c r="B6" s="61" t="s">
        <v>10</v>
      </c>
      <c r="C6" s="61"/>
      <c r="D6" s="61"/>
      <c r="E6" s="61" t="s">
        <v>6</v>
      </c>
      <c r="F6" s="61"/>
      <c r="G6" s="61"/>
      <c r="H6" s="61" t="s">
        <v>7</v>
      </c>
      <c r="I6" s="61"/>
      <c r="J6" s="62"/>
    </row>
    <row r="7" spans="1:10" ht="13.5" thickBot="1">
      <c r="A7" s="64"/>
      <c r="B7" s="22" t="s">
        <v>8</v>
      </c>
      <c r="C7" s="23" t="s">
        <v>12</v>
      </c>
      <c r="D7" s="24" t="s">
        <v>13</v>
      </c>
      <c r="E7" s="25" t="s">
        <v>9</v>
      </c>
      <c r="F7" s="26" t="s">
        <v>14</v>
      </c>
      <c r="G7" s="27" t="s">
        <v>15</v>
      </c>
      <c r="H7" s="28" t="s">
        <v>5</v>
      </c>
      <c r="I7" s="29" t="s">
        <v>16</v>
      </c>
      <c r="J7" s="30" t="s">
        <v>17</v>
      </c>
    </row>
    <row r="8" spans="1:10" ht="15">
      <c r="A8" s="19">
        <v>1</v>
      </c>
      <c r="B8" s="7">
        <v>127</v>
      </c>
      <c r="C8" s="7">
        <v>96</v>
      </c>
      <c r="D8">
        <v>5</v>
      </c>
      <c r="E8" s="8">
        <v>4.08</v>
      </c>
      <c r="F8" s="8">
        <v>5.104166666666667</v>
      </c>
      <c r="G8" s="8">
        <v>12.6</v>
      </c>
      <c r="H8" s="9">
        <v>1.86</v>
      </c>
      <c r="I8" s="9">
        <v>2.1473843749999988</v>
      </c>
      <c r="J8" s="8">
        <v>2.67096</v>
      </c>
    </row>
    <row r="9" spans="1:10">
      <c r="A9" s="20">
        <v>2</v>
      </c>
      <c r="B9" s="10">
        <v>171</v>
      </c>
      <c r="C9" s="10">
        <v>142</v>
      </c>
      <c r="D9" s="10">
        <v>17</v>
      </c>
      <c r="E9" s="11">
        <v>5.17</v>
      </c>
      <c r="F9" s="11">
        <v>5.52112676056338</v>
      </c>
      <c r="G9" s="11">
        <v>7.2352941176470589</v>
      </c>
      <c r="H9" s="6">
        <v>2.04</v>
      </c>
      <c r="I9" s="6">
        <v>2.1538394366197164</v>
      </c>
      <c r="J9" s="11">
        <v>2.4762764705882354</v>
      </c>
    </row>
    <row r="10" spans="1:10">
      <c r="A10" s="20">
        <v>3</v>
      </c>
      <c r="B10" s="10">
        <v>180</v>
      </c>
      <c r="C10" s="10">
        <v>84</v>
      </c>
      <c r="D10" s="10">
        <v>19</v>
      </c>
      <c r="E10" s="11">
        <v>4.2699999999999996</v>
      </c>
      <c r="F10" s="11">
        <v>5.9294117647058826</v>
      </c>
      <c r="G10" s="11">
        <v>8.5789473684210531</v>
      </c>
      <c r="H10" s="6">
        <v>1.9</v>
      </c>
      <c r="I10" s="6">
        <v>2.3030999999999988</v>
      </c>
      <c r="J10" s="11">
        <v>2.1988476190476187</v>
      </c>
    </row>
    <row r="11" spans="1:10">
      <c r="A11" s="20">
        <v>4</v>
      </c>
      <c r="B11" s="10">
        <v>164</v>
      </c>
      <c r="C11" s="10">
        <v>14</v>
      </c>
      <c r="D11" s="10">
        <v>23</v>
      </c>
      <c r="E11" s="11">
        <v>4.76</v>
      </c>
      <c r="F11" s="11">
        <v>6.5714285714285712</v>
      </c>
      <c r="G11" s="11">
        <v>6.6521739130434785</v>
      </c>
      <c r="H11" s="6">
        <v>2</v>
      </c>
      <c r="I11" s="6">
        <v>1.3640714285714288</v>
      </c>
      <c r="J11" s="11">
        <v>2.2002434782608686</v>
      </c>
    </row>
    <row r="12" spans="1:10">
      <c r="A12" s="20">
        <v>5</v>
      </c>
      <c r="B12" s="10">
        <v>170</v>
      </c>
      <c r="C12" s="10">
        <v>47</v>
      </c>
      <c r="D12" s="10">
        <v>48</v>
      </c>
      <c r="E12" s="11">
        <v>5.09</v>
      </c>
      <c r="F12" s="11">
        <v>6.4042553191489358</v>
      </c>
      <c r="G12" s="11">
        <v>6.416666666666667</v>
      </c>
      <c r="H12" s="6">
        <v>2.08</v>
      </c>
      <c r="I12" s="6">
        <v>2.4685276595744674</v>
      </c>
      <c r="J12" s="11">
        <v>2.2016249999999995</v>
      </c>
    </row>
    <row r="13" spans="1:10">
      <c r="A13" s="20">
        <v>6</v>
      </c>
      <c r="B13" s="10">
        <v>165</v>
      </c>
      <c r="C13" s="10">
        <v>98</v>
      </c>
      <c r="D13" s="10">
        <v>63</v>
      </c>
      <c r="E13" s="11">
        <v>4.55</v>
      </c>
      <c r="F13" s="11">
        <v>6.5408163265306118</v>
      </c>
      <c r="G13" s="11">
        <v>5.9365079365079367</v>
      </c>
      <c r="H13" s="6">
        <v>1.96</v>
      </c>
      <c r="I13" s="6">
        <v>2.3728255102040809</v>
      </c>
      <c r="J13" s="11">
        <v>2.2416793650793641</v>
      </c>
    </row>
    <row r="14" spans="1:10">
      <c r="A14" s="20">
        <v>7</v>
      </c>
      <c r="B14" s="10">
        <v>111</v>
      </c>
      <c r="C14" s="10">
        <v>113</v>
      </c>
      <c r="D14" s="10">
        <v>63</v>
      </c>
      <c r="E14" s="11">
        <v>5.9</v>
      </c>
      <c r="F14" s="11">
        <v>5.807017543859649</v>
      </c>
      <c r="G14" s="11">
        <v>5.6190476190476186</v>
      </c>
      <c r="H14" s="6">
        <v>2.11</v>
      </c>
      <c r="I14" s="6">
        <v>2.1599763157894736</v>
      </c>
      <c r="J14" s="11">
        <v>2.0919031746031744</v>
      </c>
    </row>
    <row r="15" spans="1:10">
      <c r="A15" s="20">
        <v>8</v>
      </c>
      <c r="B15" s="10">
        <v>120</v>
      </c>
      <c r="C15" s="10">
        <v>108</v>
      </c>
      <c r="D15" s="10">
        <v>73</v>
      </c>
      <c r="E15" s="11">
        <v>5.44</v>
      </c>
      <c r="F15" s="11">
        <v>5.5504587155963305</v>
      </c>
      <c r="G15" s="11">
        <v>6.397260273972603</v>
      </c>
      <c r="H15" s="6">
        <v>2.1</v>
      </c>
      <c r="I15" s="6">
        <v>2.066957798165137</v>
      </c>
      <c r="J15" s="11">
        <v>2.3174739726027394</v>
      </c>
    </row>
    <row r="16" spans="1:10">
      <c r="A16" s="20">
        <v>9</v>
      </c>
      <c r="B16" s="10">
        <v>163</v>
      </c>
      <c r="C16" s="10">
        <v>123</v>
      </c>
      <c r="D16" s="10">
        <v>81</v>
      </c>
      <c r="E16" s="11">
        <v>4.6399999999999997</v>
      </c>
      <c r="F16" s="11">
        <v>5.4480000000000004</v>
      </c>
      <c r="G16" s="11">
        <v>6.283950617283951</v>
      </c>
      <c r="H16" s="6">
        <v>1.94</v>
      </c>
      <c r="I16" s="6">
        <v>2.1500744000000003</v>
      </c>
      <c r="J16" s="11">
        <v>2.3791259259259254</v>
      </c>
    </row>
    <row r="17" spans="1:11">
      <c r="A17" s="20">
        <v>10</v>
      </c>
      <c r="B17" s="10">
        <v>197</v>
      </c>
      <c r="C17" s="10">
        <v>125</v>
      </c>
      <c r="D17" s="10">
        <v>119</v>
      </c>
      <c r="E17" s="11">
        <v>4.6500000000000004</v>
      </c>
      <c r="F17" s="11">
        <v>6.054263565891473</v>
      </c>
      <c r="G17" s="11">
        <v>6.0504201680672267</v>
      </c>
      <c r="H17" s="6">
        <v>1.99</v>
      </c>
      <c r="I17" s="6">
        <v>2.37601395348837</v>
      </c>
      <c r="J17" s="11">
        <v>2.2601352941176471</v>
      </c>
    </row>
    <row r="18" spans="1:11">
      <c r="A18" s="20">
        <v>11</v>
      </c>
      <c r="B18" s="10">
        <v>166</v>
      </c>
      <c r="C18" s="10">
        <v>58</v>
      </c>
      <c r="D18" s="10">
        <v>55</v>
      </c>
      <c r="E18" s="11">
        <v>4.92</v>
      </c>
      <c r="F18" s="11">
        <v>5.4745762711864403</v>
      </c>
      <c r="G18" s="11">
        <v>6.8</v>
      </c>
      <c r="H18" s="6">
        <v>2.0099999999999998</v>
      </c>
      <c r="I18" s="6">
        <v>2.2765915254237288</v>
      </c>
      <c r="J18" s="11">
        <v>2.3255392857142856</v>
      </c>
    </row>
    <row r="19" spans="1:11">
      <c r="A19" s="20">
        <v>12</v>
      </c>
      <c r="B19" s="10">
        <v>108</v>
      </c>
      <c r="C19" s="10">
        <v>19</v>
      </c>
      <c r="D19" s="10">
        <v>19</v>
      </c>
      <c r="E19" s="11">
        <v>4.7300000000000004</v>
      </c>
      <c r="F19" s="11">
        <v>8.9473684210526319</v>
      </c>
      <c r="G19" s="11">
        <v>6.5789473684210522</v>
      </c>
      <c r="H19" s="6">
        <v>2.0299999999999998</v>
      </c>
      <c r="I19" s="6">
        <v>2.2641421052631578</v>
      </c>
      <c r="J19" s="11">
        <v>2.0505999999999993</v>
      </c>
    </row>
    <row r="20" spans="1:11" s="5" customFormat="1">
      <c r="A20" s="21" t="s">
        <v>3</v>
      </c>
      <c r="B20" s="31">
        <f>SUM(B8:B19)</f>
        <v>1842</v>
      </c>
      <c r="C20" s="32">
        <f>SUM(C8:C19)</f>
        <v>1027</v>
      </c>
      <c r="D20" s="33">
        <f>SUM(D8:D19)</f>
        <v>585</v>
      </c>
      <c r="E20" s="13" t="s">
        <v>4</v>
      </c>
      <c r="F20" s="14" t="s">
        <v>4</v>
      </c>
      <c r="G20" s="15" t="s">
        <v>4</v>
      </c>
      <c r="H20" s="16" t="s">
        <v>4</v>
      </c>
      <c r="I20" s="17" t="s">
        <v>4</v>
      </c>
      <c r="J20" s="18" t="s">
        <v>4</v>
      </c>
      <c r="K20" s="3"/>
    </row>
    <row r="21" spans="1:11">
      <c r="A21" s="21" t="s">
        <v>1</v>
      </c>
      <c r="B21" s="31">
        <f>AVERAGE(B8:B19)</f>
        <v>153.5</v>
      </c>
      <c r="C21" s="32">
        <f>AVERAGE(C8:C19)</f>
        <v>85.583333333333329</v>
      </c>
      <c r="D21" s="33">
        <f>AVERAGE(D8:D19)</f>
        <v>48.75</v>
      </c>
      <c r="E21" s="13">
        <v>4.82</v>
      </c>
      <c r="F21" s="14">
        <v>5.82</v>
      </c>
      <c r="G21" s="15">
        <v>6.3811965811965816</v>
      </c>
      <c r="H21" s="16">
        <v>2</v>
      </c>
      <c r="I21" s="17">
        <v>2.2200000000000002</v>
      </c>
      <c r="J21" s="18">
        <v>2.2635358843537547</v>
      </c>
    </row>
    <row r="23" spans="1:11">
      <c r="A23" s="12"/>
    </row>
    <row r="25" spans="1:11" ht="15">
      <c r="A25" s="36" t="s">
        <v>46</v>
      </c>
    </row>
    <row r="26" spans="1:11" ht="13.5" thickBot="1"/>
    <row r="27" spans="1:11">
      <c r="A27" s="63" t="s">
        <v>0</v>
      </c>
      <c r="B27" s="61" t="s">
        <v>31</v>
      </c>
      <c r="C27" s="61"/>
      <c r="D27" s="61"/>
      <c r="E27" s="61" t="s">
        <v>30</v>
      </c>
      <c r="F27" s="61"/>
      <c r="G27" s="61"/>
    </row>
    <row r="28" spans="1:11" ht="13.5" thickBot="1">
      <c r="A28" s="64"/>
      <c r="B28" s="22" t="s">
        <v>32</v>
      </c>
      <c r="C28" s="23" t="s">
        <v>33</v>
      </c>
      <c r="D28" s="24" t="s">
        <v>34</v>
      </c>
      <c r="E28" s="25" t="s">
        <v>27</v>
      </c>
      <c r="F28" s="26" t="s">
        <v>28</v>
      </c>
      <c r="G28" s="27" t="s">
        <v>29</v>
      </c>
    </row>
    <row r="29" spans="1:11">
      <c r="A29" s="19">
        <v>1</v>
      </c>
      <c r="B29" s="7">
        <v>134703.47368200001</v>
      </c>
      <c r="C29" s="7">
        <v>157779.29968700002</v>
      </c>
      <c r="D29" s="7">
        <v>14162.976677999999</v>
      </c>
      <c r="E29" s="7">
        <v>7409.3838479999968</v>
      </c>
      <c r="F29" s="7">
        <v>12483.439011999992</v>
      </c>
      <c r="G29" s="7">
        <v>1049.810524</v>
      </c>
    </row>
    <row r="30" spans="1:11">
      <c r="A30" s="20">
        <v>2</v>
      </c>
      <c r="B30" s="10">
        <v>228255.98563800007</v>
      </c>
      <c r="C30" s="10">
        <v>226713.87108900014</v>
      </c>
      <c r="D30" s="7">
        <v>27617.825616000006</v>
      </c>
      <c r="E30" s="10">
        <v>14080.882569000001</v>
      </c>
      <c r="F30" s="10">
        <v>13513.122149999997</v>
      </c>
      <c r="G30" s="7">
        <v>2120.0846389999997</v>
      </c>
    </row>
    <row r="31" spans="1:11">
      <c r="A31" s="20">
        <v>3</v>
      </c>
      <c r="B31" s="10">
        <v>221866.11289900015</v>
      </c>
      <c r="C31" s="10">
        <v>122536.26616500004</v>
      </c>
      <c r="D31" s="7">
        <v>37095.778706999998</v>
      </c>
      <c r="E31" s="10">
        <v>17760.200811999995</v>
      </c>
      <c r="F31" s="10">
        <v>7470.3499280000015</v>
      </c>
      <c r="G31" s="7">
        <v>1718.237071</v>
      </c>
    </row>
    <row r="32" spans="1:11">
      <c r="A32" s="20">
        <v>4</v>
      </c>
      <c r="B32" s="10">
        <v>198787.49895500005</v>
      </c>
      <c r="C32" s="10">
        <v>14335.849689999999</v>
      </c>
      <c r="D32" s="7">
        <v>36517.328078999999</v>
      </c>
      <c r="E32" s="10">
        <v>19135.692135000005</v>
      </c>
      <c r="F32" s="10">
        <v>1624.4103509999998</v>
      </c>
      <c r="G32" s="7">
        <v>926.97132099999999</v>
      </c>
    </row>
    <row r="33" spans="1:7">
      <c r="A33" s="20">
        <v>5</v>
      </c>
      <c r="B33" s="10">
        <v>201879.33629400004</v>
      </c>
      <c r="C33" s="10">
        <v>97953.264967000039</v>
      </c>
      <c r="D33" s="7">
        <v>65450.849715999975</v>
      </c>
      <c r="E33" s="10">
        <v>17712.726144000004</v>
      </c>
      <c r="F33" s="10">
        <v>5645.3256070000007</v>
      </c>
      <c r="G33" s="7">
        <v>2341.8773380000002</v>
      </c>
    </row>
    <row r="34" spans="1:7">
      <c r="A34" s="20">
        <v>6</v>
      </c>
      <c r="B34" s="10">
        <v>177976.77030699988</v>
      </c>
      <c r="C34" s="10">
        <v>165599.80427299996</v>
      </c>
      <c r="D34" s="7">
        <v>208069.115135</v>
      </c>
      <c r="E34" s="10">
        <v>13404.811946000002</v>
      </c>
      <c r="F34" s="10">
        <v>10602.937801000004</v>
      </c>
      <c r="G34" s="7">
        <v>7447.9007579999989</v>
      </c>
    </row>
    <row r="35" spans="1:7">
      <c r="A35" s="20">
        <v>7</v>
      </c>
      <c r="B35" s="10">
        <v>169459.914368</v>
      </c>
      <c r="C35" s="10">
        <v>183319.13361900003</v>
      </c>
      <c r="D35" s="7">
        <v>108664.12064300002</v>
      </c>
      <c r="E35" s="10">
        <v>11759.718898000001</v>
      </c>
      <c r="F35" s="10">
        <v>10162.174525000002</v>
      </c>
      <c r="G35" s="7">
        <v>4793.6263049999989</v>
      </c>
    </row>
    <row r="36" spans="1:7">
      <c r="A36" s="20">
        <v>8</v>
      </c>
      <c r="B36" s="10">
        <v>173707.14370800005</v>
      </c>
      <c r="C36" s="10">
        <v>157207.16881900001</v>
      </c>
      <c r="D36" s="7">
        <v>91218.894335000005</v>
      </c>
      <c r="E36" s="10">
        <v>13953.525089000002</v>
      </c>
      <c r="F36" s="10">
        <v>10456.858856000006</v>
      </c>
      <c r="G36" s="7">
        <v>21636.130615000005</v>
      </c>
    </row>
    <row r="37" spans="1:7">
      <c r="A37" s="20">
        <v>9</v>
      </c>
      <c r="B37" s="10">
        <v>186828.31781100004</v>
      </c>
      <c r="C37" s="10">
        <v>211603.84334200001</v>
      </c>
      <c r="D37" s="10">
        <v>132058.214221</v>
      </c>
      <c r="E37" s="10">
        <v>13110.737313999993</v>
      </c>
      <c r="F37" s="10">
        <v>12855.141696000001</v>
      </c>
      <c r="G37" s="10">
        <v>8284.2633289999976</v>
      </c>
    </row>
    <row r="38" spans="1:7">
      <c r="A38" s="20">
        <v>10</v>
      </c>
      <c r="B38" s="10">
        <v>255431.25622799978</v>
      </c>
      <c r="C38" s="10">
        <v>237517.19644100009</v>
      </c>
      <c r="D38" s="10">
        <v>192975.66737999994</v>
      </c>
      <c r="E38" s="10">
        <v>15715.073795999997</v>
      </c>
      <c r="F38" s="10">
        <v>14842.190903999997</v>
      </c>
      <c r="G38" s="10">
        <v>8628.5815529999982</v>
      </c>
    </row>
    <row r="39" spans="1:7">
      <c r="A39" s="20">
        <v>11</v>
      </c>
      <c r="B39" s="10">
        <v>223651.088342</v>
      </c>
      <c r="C39" s="10">
        <v>92108.955557000052</v>
      </c>
      <c r="D39" s="10">
        <v>86687.121315000026</v>
      </c>
      <c r="E39" s="10">
        <v>14892.180403000002</v>
      </c>
      <c r="F39" s="10">
        <v>5568.7313809999978</v>
      </c>
      <c r="G39" s="10">
        <v>5426.2412400000012</v>
      </c>
    </row>
    <row r="40" spans="1:7">
      <c r="A40" s="20">
        <v>12</v>
      </c>
      <c r="B40" s="10">
        <v>152375.25625800001</v>
      </c>
      <c r="C40" s="10">
        <v>44816.580117000005</v>
      </c>
      <c r="D40" s="10">
        <v>24837.731648999998</v>
      </c>
      <c r="E40" s="10">
        <v>9230.3230379999986</v>
      </c>
      <c r="F40" s="10">
        <v>4295.1455729999998</v>
      </c>
      <c r="G40" s="10">
        <v>8353.4544089999981</v>
      </c>
    </row>
    <row r="41" spans="1:7">
      <c r="A41" s="21" t="s">
        <v>3</v>
      </c>
      <c r="B41" s="40">
        <v>2324922.1544900001</v>
      </c>
      <c r="C41" s="34">
        <v>1711491.2337660005</v>
      </c>
      <c r="D41" s="35">
        <v>1025355.6234739999</v>
      </c>
      <c r="E41" s="41">
        <v>168165.25599200002</v>
      </c>
      <c r="F41" s="42">
        <v>109519.82778400001</v>
      </c>
      <c r="G41" s="37">
        <v>72727.179101999995</v>
      </c>
    </row>
    <row r="42" spans="1:7">
      <c r="A42" s="21" t="s">
        <v>1</v>
      </c>
      <c r="B42" s="40">
        <f t="shared" ref="B42:G42" si="0">+B41/12</f>
        <v>193743.51287416668</v>
      </c>
      <c r="C42" s="34">
        <f t="shared" si="0"/>
        <v>142624.26948050005</v>
      </c>
      <c r="D42" s="35">
        <f t="shared" si="0"/>
        <v>85446.301956166659</v>
      </c>
      <c r="E42" s="41">
        <f t="shared" si="0"/>
        <v>14013.771332666669</v>
      </c>
      <c r="F42" s="42">
        <f t="shared" si="0"/>
        <v>9126.6523153333346</v>
      </c>
      <c r="G42" s="37">
        <f t="shared" si="0"/>
        <v>6060.5982584999992</v>
      </c>
    </row>
  </sheetData>
  <mergeCells count="7">
    <mergeCell ref="H6:J6"/>
    <mergeCell ref="A27:A28"/>
    <mergeCell ref="B27:D27"/>
    <mergeCell ref="E27:G27"/>
    <mergeCell ref="A6:A7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71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A4" sqref="A4"/>
    </sheetView>
  </sheetViews>
  <sheetFormatPr defaultRowHeight="15"/>
  <cols>
    <col min="1" max="1" width="13.28515625" customWidth="1"/>
  </cols>
  <sheetData>
    <row r="1" spans="1:10" ht="18.75">
      <c r="A1" s="2" t="s">
        <v>11</v>
      </c>
    </row>
    <row r="2" spans="1:10" ht="18.75">
      <c r="A2" s="1" t="s">
        <v>2</v>
      </c>
    </row>
    <row r="4" spans="1:10" s="3" customFormat="1">
      <c r="A4" s="36" t="s">
        <v>26</v>
      </c>
    </row>
    <row r="5" spans="1:10" s="3" customFormat="1" ht="13.5" thickBot="1">
      <c r="A5" s="12"/>
    </row>
    <row r="6" spans="1:10" s="3" customFormat="1" ht="12.75" customHeight="1">
      <c r="A6" s="63" t="s">
        <v>0</v>
      </c>
      <c r="B6" s="61" t="s">
        <v>24</v>
      </c>
      <c r="C6" s="61"/>
      <c r="D6" s="61"/>
      <c r="E6" s="61" t="s">
        <v>38</v>
      </c>
      <c r="F6" s="61"/>
      <c r="G6" s="61"/>
      <c r="H6" s="61" t="s">
        <v>25</v>
      </c>
      <c r="I6" s="61"/>
      <c r="J6" s="62"/>
    </row>
    <row r="7" spans="1:10" s="3" customFormat="1" ht="39" thickBot="1">
      <c r="A7" s="64"/>
      <c r="B7" s="22" t="s">
        <v>18</v>
      </c>
      <c r="C7" s="23" t="s">
        <v>19</v>
      </c>
      <c r="D7" s="24" t="s">
        <v>20</v>
      </c>
      <c r="E7" s="25" t="s">
        <v>35</v>
      </c>
      <c r="F7" s="26" t="s">
        <v>36</v>
      </c>
      <c r="G7" s="27" t="s">
        <v>37</v>
      </c>
      <c r="H7" s="28" t="s">
        <v>21</v>
      </c>
      <c r="I7" s="29" t="s">
        <v>22</v>
      </c>
      <c r="J7" s="30" t="s">
        <v>23</v>
      </c>
    </row>
    <row r="8" spans="1:10" s="3" customFormat="1" ht="12.75">
      <c r="A8" s="19">
        <v>1</v>
      </c>
      <c r="B8" s="7">
        <v>700975</v>
      </c>
      <c r="C8" s="7">
        <v>550200</v>
      </c>
      <c r="D8" s="7">
        <v>290360</v>
      </c>
      <c r="E8" s="7">
        <v>2196</v>
      </c>
      <c r="F8" s="7">
        <v>1847</v>
      </c>
      <c r="G8" s="7">
        <v>975</v>
      </c>
      <c r="H8" s="38">
        <v>4485</v>
      </c>
      <c r="I8" s="38">
        <v>3586</v>
      </c>
      <c r="J8" s="7">
        <v>1723</v>
      </c>
    </row>
    <row r="9" spans="1:10" s="3" customFormat="1" ht="12.75">
      <c r="A9" s="20">
        <v>2</v>
      </c>
      <c r="B9" s="10">
        <v>655610</v>
      </c>
      <c r="C9" s="10">
        <v>536230</v>
      </c>
      <c r="D9" s="7">
        <v>356080</v>
      </c>
      <c r="E9" s="10">
        <v>2107</v>
      </c>
      <c r="F9" s="10">
        <v>1718</v>
      </c>
      <c r="G9" s="7">
        <v>1181</v>
      </c>
      <c r="H9" s="39">
        <v>4172</v>
      </c>
      <c r="I9" s="39">
        <v>3111</v>
      </c>
      <c r="J9" s="7">
        <v>2115</v>
      </c>
    </row>
    <row r="10" spans="1:10" s="3" customFormat="1" ht="12.75">
      <c r="A10" s="20">
        <v>3</v>
      </c>
      <c r="B10" s="10">
        <v>670765</v>
      </c>
      <c r="C10" s="10">
        <v>350945</v>
      </c>
      <c r="D10" s="7">
        <v>490510</v>
      </c>
      <c r="E10" s="10">
        <v>2113</v>
      </c>
      <c r="F10" s="10">
        <v>1184</v>
      </c>
      <c r="G10" s="7">
        <v>1504</v>
      </c>
      <c r="H10" s="39">
        <v>4405</v>
      </c>
      <c r="I10" s="39">
        <v>2047</v>
      </c>
      <c r="J10" s="7">
        <v>2768</v>
      </c>
    </row>
    <row r="11" spans="1:10" s="3" customFormat="1" ht="12.75">
      <c r="A11" s="20">
        <v>4</v>
      </c>
      <c r="B11" s="10">
        <v>758990</v>
      </c>
      <c r="C11" s="10">
        <v>144150</v>
      </c>
      <c r="D11" s="7">
        <v>457025</v>
      </c>
      <c r="E11" s="10">
        <v>2357</v>
      </c>
      <c r="F11" s="10">
        <v>549</v>
      </c>
      <c r="G11" s="7">
        <v>1393</v>
      </c>
      <c r="H11" s="39">
        <v>4925</v>
      </c>
      <c r="I11" s="39">
        <v>827</v>
      </c>
      <c r="J11" s="7">
        <v>2546</v>
      </c>
    </row>
    <row r="12" spans="1:10" s="3" customFormat="1" ht="12.75">
      <c r="A12" s="20">
        <v>5</v>
      </c>
      <c r="B12" s="10">
        <v>692805</v>
      </c>
      <c r="C12" s="10">
        <v>401120</v>
      </c>
      <c r="D12" s="7">
        <v>440205</v>
      </c>
      <c r="E12" s="10">
        <v>2234</v>
      </c>
      <c r="F12" s="10">
        <v>1334</v>
      </c>
      <c r="G12" s="7">
        <v>1375</v>
      </c>
      <c r="H12" s="39">
        <v>4467</v>
      </c>
      <c r="I12" s="39">
        <v>2385</v>
      </c>
      <c r="J12" s="7">
        <v>2644</v>
      </c>
    </row>
    <row r="13" spans="1:10" s="3" customFormat="1" ht="12.75">
      <c r="A13" s="20">
        <v>6</v>
      </c>
      <c r="B13" s="10">
        <v>687660</v>
      </c>
      <c r="C13" s="10">
        <v>617205</v>
      </c>
      <c r="D13" s="7">
        <v>592510</v>
      </c>
      <c r="E13" s="10">
        <v>2177</v>
      </c>
      <c r="F13" s="10">
        <v>2083</v>
      </c>
      <c r="G13" s="7">
        <v>1782</v>
      </c>
      <c r="H13" s="39">
        <v>4566</v>
      </c>
      <c r="I13" s="39">
        <v>3632</v>
      </c>
      <c r="J13" s="7">
        <v>3613</v>
      </c>
    </row>
    <row r="14" spans="1:10" s="3" customFormat="1" ht="12.75">
      <c r="A14" s="20">
        <v>7</v>
      </c>
      <c r="B14" s="10">
        <v>572915</v>
      </c>
      <c r="C14" s="10">
        <v>451284</v>
      </c>
      <c r="D14" s="7">
        <v>411440</v>
      </c>
      <c r="E14" s="10">
        <v>1820</v>
      </c>
      <c r="F14" s="10">
        <v>1563</v>
      </c>
      <c r="G14" s="7">
        <v>1363</v>
      </c>
      <c r="H14" s="39">
        <v>3688</v>
      </c>
      <c r="I14" s="39">
        <v>2649</v>
      </c>
      <c r="J14" s="7">
        <v>2362</v>
      </c>
    </row>
    <row r="15" spans="1:10" s="3" customFormat="1" ht="12.75">
      <c r="A15" s="20">
        <v>8</v>
      </c>
      <c r="B15" s="10">
        <v>554515</v>
      </c>
      <c r="C15" s="10">
        <v>518185</v>
      </c>
      <c r="D15" s="7">
        <v>447585</v>
      </c>
      <c r="E15" s="10">
        <v>1798</v>
      </c>
      <c r="F15" s="10">
        <v>1675</v>
      </c>
      <c r="G15" s="7">
        <v>1487</v>
      </c>
      <c r="H15" s="39">
        <v>3595</v>
      </c>
      <c r="I15" s="39">
        <v>3033</v>
      </c>
      <c r="J15" s="7">
        <v>2646</v>
      </c>
    </row>
    <row r="16" spans="1:10" s="3" customFormat="1" ht="12.75">
      <c r="A16" s="20">
        <v>9</v>
      </c>
      <c r="B16" s="10">
        <v>650040</v>
      </c>
      <c r="C16" s="10">
        <v>537496</v>
      </c>
      <c r="D16" s="10">
        <v>528760</v>
      </c>
      <c r="E16" s="10">
        <v>2151</v>
      </c>
      <c r="F16" s="10">
        <v>1768</v>
      </c>
      <c r="G16" s="10">
        <v>1678</v>
      </c>
      <c r="H16" s="39">
        <v>4251</v>
      </c>
      <c r="I16" s="39">
        <v>2987</v>
      </c>
      <c r="J16" s="10">
        <v>3150</v>
      </c>
    </row>
    <row r="17" spans="1:10" s="3" customFormat="1" ht="12.75">
      <c r="A17" s="20">
        <v>10</v>
      </c>
      <c r="B17" s="10">
        <v>662365</v>
      </c>
      <c r="C17" s="10">
        <v>447020</v>
      </c>
      <c r="D17" s="10">
        <v>552190</v>
      </c>
      <c r="E17" s="10">
        <v>2232</v>
      </c>
      <c r="F17" s="10">
        <v>1556</v>
      </c>
      <c r="G17" s="10">
        <v>1685</v>
      </c>
      <c r="H17" s="39">
        <v>4294</v>
      </c>
      <c r="I17" s="39">
        <v>2462</v>
      </c>
      <c r="J17" s="10">
        <v>3230</v>
      </c>
    </row>
    <row r="18" spans="1:10" s="3" customFormat="1" ht="12.75">
      <c r="A18" s="20">
        <v>11</v>
      </c>
      <c r="B18" s="10">
        <v>657715</v>
      </c>
      <c r="C18" s="10">
        <v>393825</v>
      </c>
      <c r="D18" s="10">
        <v>469175</v>
      </c>
      <c r="E18" s="10">
        <v>2189</v>
      </c>
      <c r="F18" s="10">
        <v>1218</v>
      </c>
      <c r="G18" s="10">
        <v>1480</v>
      </c>
      <c r="H18" s="39">
        <v>4270</v>
      </c>
      <c r="I18" s="39">
        <v>2292</v>
      </c>
      <c r="J18" s="10">
        <v>2765</v>
      </c>
    </row>
    <row r="19" spans="1:10" s="3" customFormat="1" ht="12.75">
      <c r="A19" s="20">
        <v>12</v>
      </c>
      <c r="B19" s="10">
        <v>457010</v>
      </c>
      <c r="C19" s="10">
        <v>368815</v>
      </c>
      <c r="D19" s="10">
        <v>378980</v>
      </c>
      <c r="E19" s="10">
        <v>1529</v>
      </c>
      <c r="F19" s="10">
        <v>1225</v>
      </c>
      <c r="G19" s="10">
        <v>1238</v>
      </c>
      <c r="H19" s="39">
        <v>3025</v>
      </c>
      <c r="I19" s="39">
        <v>2262</v>
      </c>
      <c r="J19" s="10">
        <v>2300</v>
      </c>
    </row>
    <row r="20" spans="1:10" s="3" customFormat="1" ht="12.75">
      <c r="A20" s="21" t="s">
        <v>3</v>
      </c>
      <c r="B20" s="40">
        <v>7721365</v>
      </c>
      <c r="C20" s="34">
        <v>5316475</v>
      </c>
      <c r="D20" s="35">
        <v>5414820</v>
      </c>
      <c r="E20" s="41">
        <v>24903</v>
      </c>
      <c r="F20" s="42">
        <v>17720</v>
      </c>
      <c r="G20" s="37">
        <v>17141</v>
      </c>
      <c r="H20" s="43">
        <v>50143</v>
      </c>
      <c r="I20" s="44">
        <v>31273</v>
      </c>
      <c r="J20" s="45">
        <v>31862</v>
      </c>
    </row>
    <row r="21" spans="1:10" s="3" customFormat="1" ht="12.75">
      <c r="A21" s="21" t="s">
        <v>1</v>
      </c>
      <c r="B21" s="40">
        <f t="shared" ref="B21:J21" si="0">+B20/12</f>
        <v>643447.08333333337</v>
      </c>
      <c r="C21" s="34">
        <f t="shared" si="0"/>
        <v>443039.58333333331</v>
      </c>
      <c r="D21" s="35">
        <f t="shared" si="0"/>
        <v>451235</v>
      </c>
      <c r="E21" s="41">
        <f t="shared" si="0"/>
        <v>2075.25</v>
      </c>
      <c r="F21" s="42">
        <f t="shared" si="0"/>
        <v>1476.6666666666667</v>
      </c>
      <c r="G21" s="37">
        <f t="shared" si="0"/>
        <v>1428.4166666666667</v>
      </c>
      <c r="H21" s="43">
        <f t="shared" si="0"/>
        <v>4178.583333333333</v>
      </c>
      <c r="I21" s="44">
        <f t="shared" si="0"/>
        <v>2606.0833333333335</v>
      </c>
      <c r="J21" s="45">
        <f t="shared" si="0"/>
        <v>2655.1666666666665</v>
      </c>
    </row>
    <row r="22" spans="1:10" s="3" customFormat="1" ht="12.75"/>
    <row r="23" spans="1:10" s="3" customFormat="1" ht="12.75"/>
    <row r="24" spans="1:10" s="3" customFormat="1" ht="12.75"/>
    <row r="25" spans="1:10" s="3" customFormat="1" ht="12.75"/>
  </sheetData>
  <mergeCells count="4">
    <mergeCell ref="A6:A7"/>
    <mergeCell ref="B6:D6"/>
    <mergeCell ref="E6:G6"/>
    <mergeCell ref="H6:J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F24" sqref="F24"/>
    </sheetView>
  </sheetViews>
  <sheetFormatPr defaultRowHeight="15"/>
  <cols>
    <col min="1" max="1" width="13" customWidth="1"/>
  </cols>
  <sheetData>
    <row r="1" spans="1:4" ht="15.75">
      <c r="A1" s="54" t="s">
        <v>2</v>
      </c>
    </row>
    <row r="3" spans="1:4">
      <c r="A3" s="36" t="s">
        <v>48</v>
      </c>
    </row>
    <row r="4" spans="1:4" ht="15.75" thickBot="1"/>
    <row r="5" spans="1:4">
      <c r="A5" s="63" t="s">
        <v>0</v>
      </c>
      <c r="B5" s="61" t="s">
        <v>49</v>
      </c>
      <c r="C5" s="61"/>
      <c r="D5" s="61"/>
    </row>
    <row r="6" spans="1:4" ht="15.75" thickBot="1">
      <c r="A6" s="64"/>
      <c r="B6" s="55">
        <v>2019</v>
      </c>
      <c r="C6" s="56">
        <v>2020</v>
      </c>
      <c r="D6" s="57">
        <v>2021</v>
      </c>
    </row>
    <row r="7" spans="1:4">
      <c r="A7" s="19" t="s">
        <v>50</v>
      </c>
      <c r="B7" s="7">
        <v>8</v>
      </c>
      <c r="C7" s="7">
        <v>44</v>
      </c>
      <c r="D7" s="7">
        <v>1</v>
      </c>
    </row>
    <row r="8" spans="1:4">
      <c r="A8" s="20" t="s">
        <v>51</v>
      </c>
      <c r="B8" s="7">
        <v>15</v>
      </c>
      <c r="C8" s="7">
        <v>37</v>
      </c>
      <c r="D8" s="7">
        <v>1</v>
      </c>
    </row>
    <row r="9" spans="1:4">
      <c r="A9" s="20" t="s">
        <v>52</v>
      </c>
      <c r="B9" s="7">
        <v>7</v>
      </c>
      <c r="C9" s="7">
        <v>27</v>
      </c>
      <c r="D9" s="7">
        <v>7</v>
      </c>
    </row>
    <row r="10" spans="1:4">
      <c r="A10" s="20" t="s">
        <v>53</v>
      </c>
      <c r="B10" s="7">
        <v>9</v>
      </c>
      <c r="C10" s="7">
        <v>0</v>
      </c>
      <c r="D10" s="7">
        <v>10</v>
      </c>
    </row>
    <row r="11" spans="1:4">
      <c r="A11" s="20" t="s">
        <v>54</v>
      </c>
      <c r="B11" s="7">
        <v>11</v>
      </c>
      <c r="C11" s="7">
        <v>10</v>
      </c>
      <c r="D11" s="7">
        <v>11</v>
      </c>
    </row>
    <row r="12" spans="1:4">
      <c r="A12" s="20" t="s">
        <v>55</v>
      </c>
      <c r="B12" s="7">
        <v>8</v>
      </c>
      <c r="C12" s="7">
        <v>30</v>
      </c>
      <c r="D12" s="7">
        <v>8</v>
      </c>
    </row>
    <row r="13" spans="1:4">
      <c r="A13" s="20" t="s">
        <v>56</v>
      </c>
      <c r="B13" s="7">
        <v>9</v>
      </c>
      <c r="C13" s="10">
        <v>25</v>
      </c>
      <c r="D13" s="7">
        <v>11</v>
      </c>
    </row>
    <row r="14" spans="1:4">
      <c r="A14" s="20" t="s">
        <v>57</v>
      </c>
      <c r="B14" s="10">
        <v>1</v>
      </c>
      <c r="C14" s="10">
        <v>31</v>
      </c>
      <c r="D14" s="7">
        <v>6</v>
      </c>
    </row>
    <row r="15" spans="1:4">
      <c r="A15" s="20" t="s">
        <v>58</v>
      </c>
      <c r="B15" s="7">
        <v>4</v>
      </c>
      <c r="C15" s="10">
        <v>25</v>
      </c>
      <c r="D15" s="7">
        <v>9</v>
      </c>
    </row>
    <row r="16" spans="1:4">
      <c r="A16" s="20" t="s">
        <v>59</v>
      </c>
      <c r="B16" s="7">
        <v>5</v>
      </c>
      <c r="C16" s="10">
        <v>25</v>
      </c>
      <c r="D16" s="10">
        <v>9</v>
      </c>
    </row>
    <row r="17" spans="1:4">
      <c r="A17" s="20" t="s">
        <v>60</v>
      </c>
      <c r="B17" s="7">
        <v>5</v>
      </c>
      <c r="C17" s="7">
        <v>10</v>
      </c>
      <c r="D17" s="10">
        <v>2</v>
      </c>
    </row>
    <row r="18" spans="1:4">
      <c r="A18" s="20" t="s">
        <v>61</v>
      </c>
      <c r="B18" s="7">
        <v>8</v>
      </c>
      <c r="C18" s="10">
        <v>4</v>
      </c>
      <c r="D18" s="7">
        <v>0</v>
      </c>
    </row>
    <row r="19" spans="1:4">
      <c r="A19" s="21" t="s">
        <v>3</v>
      </c>
      <c r="B19" s="58">
        <v>90</v>
      </c>
      <c r="C19" s="59">
        <v>268</v>
      </c>
      <c r="D19" s="60">
        <v>75</v>
      </c>
    </row>
    <row r="20" spans="1:4">
      <c r="A20" s="21" t="s">
        <v>1</v>
      </c>
      <c r="B20" s="58">
        <v>7.5</v>
      </c>
      <c r="C20" s="59">
        <v>22.333333333333332</v>
      </c>
      <c r="D20" s="60">
        <v>6.25</v>
      </c>
    </row>
  </sheetData>
  <mergeCells count="2">
    <mergeCell ref="A5:A6"/>
    <mergeCell ref="B5:D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E20" sqref="E20"/>
    </sheetView>
  </sheetViews>
  <sheetFormatPr defaultRowHeight="15"/>
  <cols>
    <col min="1" max="1" width="23.7109375" bestFit="1" customWidth="1"/>
  </cols>
  <sheetData>
    <row r="1" spans="1:2" ht="15.75">
      <c r="A1" s="54" t="s">
        <v>2</v>
      </c>
    </row>
    <row r="2" spans="1:2" ht="15.75" thickBot="1"/>
    <row r="3" spans="1:2">
      <c r="A3" s="46" t="s">
        <v>39</v>
      </c>
      <c r="B3" s="47">
        <v>15.1</v>
      </c>
    </row>
    <row r="4" spans="1:2">
      <c r="A4" s="48" t="s">
        <v>40</v>
      </c>
      <c r="B4" s="49">
        <v>15.5</v>
      </c>
    </row>
    <row r="5" spans="1:2">
      <c r="A5" s="48" t="s">
        <v>41</v>
      </c>
      <c r="B5" s="49">
        <v>1</v>
      </c>
    </row>
    <row r="6" spans="1:2">
      <c r="A6" s="48" t="s">
        <v>42</v>
      </c>
      <c r="B6" s="49">
        <v>5</v>
      </c>
    </row>
    <row r="7" spans="1:2">
      <c r="A7" s="48" t="s">
        <v>43</v>
      </c>
      <c r="B7" s="49">
        <v>2</v>
      </c>
    </row>
    <row r="8" spans="1:2" ht="15.75" thickBot="1">
      <c r="A8" s="50" t="s">
        <v>44</v>
      </c>
      <c r="B8" s="51">
        <v>3</v>
      </c>
    </row>
    <row r="9" spans="1:2" ht="15.75" thickBot="1">
      <c r="A9" s="52" t="s">
        <v>45</v>
      </c>
      <c r="B9" s="53">
        <f>SUM(B3:B8)</f>
        <v>41.6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>
      <selection activeCell="I14" sqref="I14"/>
    </sheetView>
  </sheetViews>
  <sheetFormatPr defaultRowHeight="15"/>
  <cols>
    <col min="1" max="1" width="6.42578125" customWidth="1"/>
    <col min="2" max="2" width="35.5703125" bestFit="1" customWidth="1"/>
    <col min="3" max="5" width="12.140625" customWidth="1"/>
    <col min="7" max="7" width="9.140625" style="65"/>
  </cols>
  <sheetData>
    <row r="1" spans="1:7" ht="18.75">
      <c r="A1" s="2" t="s">
        <v>62</v>
      </c>
      <c r="B1" s="2"/>
    </row>
    <row r="2" spans="1:7" ht="18.75">
      <c r="A2" s="54" t="s">
        <v>2</v>
      </c>
      <c r="B2" s="2"/>
    </row>
    <row r="3" spans="1:7" ht="18.75">
      <c r="A3" s="4"/>
      <c r="B3" s="2"/>
    </row>
    <row r="4" spans="1:7">
      <c r="A4" s="36" t="s">
        <v>47</v>
      </c>
      <c r="C4" t="s">
        <v>63</v>
      </c>
      <c r="D4" s="66" t="s">
        <v>64</v>
      </c>
    </row>
    <row r="6" spans="1:7">
      <c r="A6" s="67"/>
      <c r="B6" s="68"/>
      <c r="C6" s="69">
        <v>2019</v>
      </c>
      <c r="D6" s="70">
        <v>2020</v>
      </c>
      <c r="E6" s="71">
        <v>2021</v>
      </c>
    </row>
    <row r="7" spans="1:7">
      <c r="A7" s="72" t="s">
        <v>65</v>
      </c>
      <c r="B7" s="73" t="s">
        <v>66</v>
      </c>
      <c r="C7" s="74">
        <v>5050927.96</v>
      </c>
      <c r="D7" s="74">
        <v>4508899.0199999996</v>
      </c>
      <c r="E7" s="74">
        <v>3159320.97</v>
      </c>
    </row>
    <row r="8" spans="1:7">
      <c r="A8" s="75" t="s">
        <v>67</v>
      </c>
      <c r="B8" s="76" t="s">
        <v>68</v>
      </c>
      <c r="C8" s="77">
        <v>84435.08</v>
      </c>
      <c r="D8" s="77">
        <v>59107.24</v>
      </c>
      <c r="E8" s="77">
        <v>37418.129999999997</v>
      </c>
      <c r="F8" s="78"/>
      <c r="G8" s="79"/>
    </row>
    <row r="9" spans="1:7">
      <c r="A9" s="75" t="s">
        <v>69</v>
      </c>
      <c r="B9" s="76" t="s">
        <v>70</v>
      </c>
      <c r="C9" s="77">
        <v>57958</v>
      </c>
      <c r="D9" s="77">
        <v>39544.519999999997</v>
      </c>
      <c r="E9" s="77">
        <v>32239.88</v>
      </c>
      <c r="F9" s="78"/>
      <c r="G9" s="79"/>
    </row>
    <row r="10" spans="1:7">
      <c r="A10" s="75" t="s">
        <v>71</v>
      </c>
      <c r="B10" s="76" t="s">
        <v>72</v>
      </c>
      <c r="C10" s="77">
        <v>2002634.84</v>
      </c>
      <c r="D10" s="77">
        <v>1526364.41</v>
      </c>
      <c r="E10" s="77">
        <v>959848.77</v>
      </c>
      <c r="F10" s="78"/>
      <c r="G10" s="79"/>
    </row>
    <row r="11" spans="1:7">
      <c r="A11" s="75" t="s">
        <v>73</v>
      </c>
      <c r="B11" s="76" t="s">
        <v>74</v>
      </c>
      <c r="C11" s="77">
        <v>10900.66</v>
      </c>
      <c r="D11" s="77">
        <v>10242.02</v>
      </c>
      <c r="E11" s="77">
        <v>11775.59</v>
      </c>
      <c r="F11" s="78"/>
      <c r="G11" s="79"/>
    </row>
    <row r="12" spans="1:7">
      <c r="A12" s="75" t="s">
        <v>75</v>
      </c>
      <c r="B12" s="76" t="s">
        <v>76</v>
      </c>
      <c r="C12" s="77">
        <v>48422.65</v>
      </c>
      <c r="D12" s="77">
        <v>40313.75</v>
      </c>
      <c r="E12" s="77">
        <v>37827</v>
      </c>
      <c r="F12" s="78"/>
      <c r="G12" s="79"/>
    </row>
    <row r="13" spans="1:7">
      <c r="A13" s="75" t="s">
        <v>77</v>
      </c>
      <c r="B13" s="76" t="s">
        <v>78</v>
      </c>
      <c r="C13" s="77">
        <v>2383.5700000000002</v>
      </c>
      <c r="D13" s="77">
        <v>3904.18</v>
      </c>
      <c r="E13" s="77">
        <v>3864.47</v>
      </c>
      <c r="F13" s="78"/>
      <c r="G13" s="79"/>
    </row>
    <row r="14" spans="1:7">
      <c r="A14" s="75" t="s">
        <v>79</v>
      </c>
      <c r="B14" s="76" t="s">
        <v>80</v>
      </c>
      <c r="C14" s="77">
        <v>0</v>
      </c>
      <c r="D14" s="77">
        <v>0</v>
      </c>
      <c r="E14" s="77">
        <v>6.46</v>
      </c>
      <c r="F14" s="78"/>
      <c r="G14" s="79"/>
    </row>
    <row r="15" spans="1:7">
      <c r="A15" s="75" t="s">
        <v>81</v>
      </c>
      <c r="B15" s="76" t="s">
        <v>82</v>
      </c>
      <c r="C15" s="77">
        <v>136916.22</v>
      </c>
      <c r="D15" s="77">
        <v>86870.97</v>
      </c>
      <c r="E15" s="77">
        <v>77597.02</v>
      </c>
      <c r="F15" s="78"/>
      <c r="G15" s="79"/>
    </row>
    <row r="16" spans="1:7">
      <c r="A16" s="75" t="s">
        <v>59</v>
      </c>
      <c r="B16" s="76" t="s">
        <v>83</v>
      </c>
      <c r="C16" s="77">
        <v>1093144.79</v>
      </c>
      <c r="D16" s="77">
        <v>1117142.47</v>
      </c>
      <c r="E16" s="77">
        <v>1230772.94</v>
      </c>
      <c r="F16" s="78"/>
      <c r="G16" s="79"/>
    </row>
    <row r="17" spans="1:7">
      <c r="A17" s="75" t="s">
        <v>60</v>
      </c>
      <c r="B17" s="76" t="s">
        <v>84</v>
      </c>
      <c r="C17" s="77">
        <v>0</v>
      </c>
      <c r="D17" s="77">
        <v>190.71</v>
      </c>
      <c r="E17" s="77">
        <v>173.88</v>
      </c>
      <c r="F17" s="78"/>
      <c r="G17" s="79"/>
    </row>
    <row r="18" spans="1:7">
      <c r="A18" s="75" t="s">
        <v>61</v>
      </c>
      <c r="B18" s="76" t="s">
        <v>85</v>
      </c>
      <c r="C18" s="77">
        <v>3972.68</v>
      </c>
      <c r="D18" s="77">
        <v>-160.09</v>
      </c>
      <c r="E18" s="77">
        <v>3806.21</v>
      </c>
      <c r="F18" s="78"/>
      <c r="G18" s="79"/>
    </row>
    <row r="19" spans="1:7">
      <c r="A19" s="75" t="s">
        <v>86</v>
      </c>
      <c r="B19" s="76" t="s">
        <v>87</v>
      </c>
      <c r="C19" s="77">
        <v>7267.98</v>
      </c>
      <c r="D19" s="77">
        <v>8382.67</v>
      </c>
      <c r="E19" s="77">
        <v>9256.7999999999993</v>
      </c>
      <c r="F19" s="78"/>
      <c r="G19" s="79"/>
    </row>
    <row r="20" spans="1:7">
      <c r="A20" s="75" t="s">
        <v>88</v>
      </c>
      <c r="B20" s="76" t="s">
        <v>89</v>
      </c>
      <c r="C20" s="77">
        <v>1202.04</v>
      </c>
      <c r="D20" s="77">
        <v>953.14</v>
      </c>
      <c r="E20" s="77">
        <v>595.13</v>
      </c>
      <c r="F20" s="78"/>
      <c r="G20" s="79"/>
    </row>
    <row r="21" spans="1:7">
      <c r="A21" s="75" t="s">
        <v>90</v>
      </c>
      <c r="B21" s="76" t="s">
        <v>91</v>
      </c>
      <c r="C21" s="77">
        <v>1601499.45</v>
      </c>
      <c r="D21" s="77">
        <v>1616043.03</v>
      </c>
      <c r="E21" s="77">
        <v>754138.69</v>
      </c>
      <c r="F21" s="78"/>
      <c r="G21" s="79"/>
    </row>
    <row r="22" spans="1:7">
      <c r="A22" s="72" t="s">
        <v>92</v>
      </c>
      <c r="B22" s="73" t="s">
        <v>93</v>
      </c>
      <c r="C22" s="74">
        <v>4753363.57</v>
      </c>
      <c r="D22" s="74">
        <v>3586292.43</v>
      </c>
      <c r="E22" s="74">
        <v>2431307.14</v>
      </c>
    </row>
    <row r="23" spans="1:7">
      <c r="A23" s="75" t="s">
        <v>94</v>
      </c>
      <c r="B23" s="76" t="s">
        <v>95</v>
      </c>
      <c r="C23" s="77">
        <v>3442400.1</v>
      </c>
      <c r="D23" s="77">
        <v>2463756.88</v>
      </c>
      <c r="E23" s="77">
        <v>1618700.72</v>
      </c>
      <c r="F23" s="80"/>
      <c r="G23" s="81"/>
    </row>
    <row r="24" spans="1:7">
      <c r="A24" s="75" t="s">
        <v>96</v>
      </c>
      <c r="B24" s="76" t="s">
        <v>97</v>
      </c>
      <c r="C24" s="77">
        <v>1066159.6499999999</v>
      </c>
      <c r="D24" s="77">
        <v>885511.21</v>
      </c>
      <c r="E24" s="77">
        <v>511533.55</v>
      </c>
      <c r="F24" s="80"/>
      <c r="G24" s="81"/>
    </row>
    <row r="25" spans="1:7">
      <c r="A25" s="75" t="s">
        <v>98</v>
      </c>
      <c r="B25" s="76" t="s">
        <v>99</v>
      </c>
      <c r="C25" s="77">
        <v>219135.35</v>
      </c>
      <c r="D25" s="77">
        <v>197986.61</v>
      </c>
      <c r="E25" s="77">
        <v>134905.31</v>
      </c>
      <c r="F25" s="80"/>
      <c r="G25" s="81"/>
    </row>
    <row r="26" spans="1:7">
      <c r="A26" s="75" t="s">
        <v>100</v>
      </c>
      <c r="B26" s="76" t="s">
        <v>101</v>
      </c>
      <c r="C26" s="77">
        <v>23645.1</v>
      </c>
      <c r="D26" s="77">
        <v>17824</v>
      </c>
      <c r="E26" s="77">
        <v>16971.7</v>
      </c>
      <c r="F26" s="80"/>
      <c r="G26" s="81"/>
    </row>
    <row r="27" spans="1:7">
      <c r="A27" s="75" t="s">
        <v>102</v>
      </c>
      <c r="B27" s="76" t="s">
        <v>103</v>
      </c>
      <c r="C27" s="77">
        <v>0</v>
      </c>
      <c r="D27" s="77">
        <v>0</v>
      </c>
      <c r="E27" s="77">
        <v>0</v>
      </c>
      <c r="F27" s="80"/>
      <c r="G27" s="81"/>
    </row>
    <row r="28" spans="1:7">
      <c r="A28" s="75" t="s">
        <v>104</v>
      </c>
      <c r="B28" s="76" t="s">
        <v>105</v>
      </c>
      <c r="C28" s="77">
        <v>343.3</v>
      </c>
      <c r="D28" s="77">
        <v>74.8</v>
      </c>
      <c r="E28" s="77">
        <v>73</v>
      </c>
      <c r="F28" s="80"/>
      <c r="G28" s="81"/>
    </row>
    <row r="29" spans="1:7">
      <c r="A29" s="75" t="s">
        <v>106</v>
      </c>
      <c r="B29" s="76" t="s">
        <v>107</v>
      </c>
      <c r="C29" s="77">
        <v>1680.07</v>
      </c>
      <c r="D29" s="77">
        <v>21138.93</v>
      </c>
      <c r="E29" s="77">
        <v>149122.85999999999</v>
      </c>
      <c r="F29" s="80"/>
      <c r="G29" s="81"/>
    </row>
    <row r="30" spans="1:7">
      <c r="A30" s="75" t="s">
        <v>108</v>
      </c>
      <c r="B30" s="76" t="s">
        <v>109</v>
      </c>
      <c r="C30" s="77">
        <v>0</v>
      </c>
      <c r="D30" s="77">
        <v>0</v>
      </c>
      <c r="E30" s="77">
        <v>0</v>
      </c>
      <c r="F30" s="80"/>
      <c r="G30" s="81"/>
    </row>
    <row r="31" spans="1:7">
      <c r="A31" s="82" t="s">
        <v>110</v>
      </c>
      <c r="B31" s="83" t="s">
        <v>111</v>
      </c>
      <c r="C31" s="84">
        <v>-297564.39</v>
      </c>
      <c r="D31" s="84">
        <v>-922606.59</v>
      </c>
      <c r="E31" s="84">
        <v>-728013.83</v>
      </c>
    </row>
    <row r="34" spans="1:5">
      <c r="A34" s="36" t="s">
        <v>26</v>
      </c>
      <c r="C34" t="s">
        <v>63</v>
      </c>
      <c r="D34" s="66" t="s">
        <v>112</v>
      </c>
    </row>
    <row r="36" spans="1:5">
      <c r="A36" s="67"/>
      <c r="B36" s="68"/>
      <c r="C36" s="69">
        <v>2019</v>
      </c>
      <c r="D36" s="70">
        <v>2020</v>
      </c>
      <c r="E36" s="71">
        <v>2021</v>
      </c>
    </row>
    <row r="37" spans="1:5">
      <c r="A37" s="72" t="s">
        <v>65</v>
      </c>
      <c r="B37" s="73" t="s">
        <v>66</v>
      </c>
      <c r="C37" s="74">
        <v>158941.87</v>
      </c>
      <c r="D37" s="74">
        <v>169037.72</v>
      </c>
      <c r="E37" s="74">
        <v>147812.23000000001</v>
      </c>
    </row>
    <row r="38" spans="1:5">
      <c r="A38" s="75" t="s">
        <v>67</v>
      </c>
      <c r="B38" s="76" t="s">
        <v>68</v>
      </c>
      <c r="C38" s="77">
        <v>1489.52</v>
      </c>
      <c r="D38" s="77">
        <v>1424.89</v>
      </c>
      <c r="E38" s="77">
        <v>1437.47</v>
      </c>
    </row>
    <row r="39" spans="1:5">
      <c r="A39" s="75" t="s">
        <v>69</v>
      </c>
      <c r="B39" s="76" t="s">
        <v>70</v>
      </c>
      <c r="C39" s="77">
        <v>0</v>
      </c>
      <c r="D39" s="77">
        <v>0</v>
      </c>
      <c r="E39" s="77">
        <v>0</v>
      </c>
    </row>
    <row r="40" spans="1:5">
      <c r="A40" s="75" t="s">
        <v>71</v>
      </c>
      <c r="B40" s="76" t="s">
        <v>72</v>
      </c>
      <c r="C40" s="77">
        <v>5465.21</v>
      </c>
      <c r="D40" s="77">
        <v>7985.7</v>
      </c>
      <c r="E40" s="77">
        <v>7278.76</v>
      </c>
    </row>
    <row r="41" spans="1:5">
      <c r="A41" s="75" t="s">
        <v>73</v>
      </c>
      <c r="B41" s="76" t="s">
        <v>74</v>
      </c>
      <c r="C41" s="77">
        <v>484.86</v>
      </c>
      <c r="D41" s="77">
        <v>553.91</v>
      </c>
      <c r="E41" s="77">
        <v>738.31</v>
      </c>
    </row>
    <row r="42" spans="1:5">
      <c r="A42" s="75" t="s">
        <v>75</v>
      </c>
      <c r="B42" s="76" t="s">
        <v>76</v>
      </c>
      <c r="C42" s="77">
        <v>5111.76</v>
      </c>
      <c r="D42" s="77">
        <v>4409.88</v>
      </c>
      <c r="E42" s="77">
        <v>4227.78</v>
      </c>
    </row>
    <row r="43" spans="1:5">
      <c r="A43" s="75" t="s">
        <v>77</v>
      </c>
      <c r="B43" s="76" t="s">
        <v>78</v>
      </c>
      <c r="C43" s="77">
        <v>16.170000000000002</v>
      </c>
      <c r="D43" s="77">
        <v>261.69</v>
      </c>
      <c r="E43" s="77">
        <v>204.05</v>
      </c>
    </row>
    <row r="44" spans="1:5">
      <c r="A44" s="75" t="s">
        <v>79</v>
      </c>
      <c r="B44" s="76" t="s">
        <v>80</v>
      </c>
      <c r="C44" s="77">
        <v>0</v>
      </c>
      <c r="D44" s="77">
        <v>0</v>
      </c>
      <c r="E44" s="77">
        <v>0</v>
      </c>
    </row>
    <row r="45" spans="1:5">
      <c r="A45" s="75" t="s">
        <v>81</v>
      </c>
      <c r="B45" s="76" t="s">
        <v>82</v>
      </c>
      <c r="C45" s="77">
        <v>1002.96</v>
      </c>
      <c r="D45" s="77">
        <v>852.01</v>
      </c>
      <c r="E45" s="77">
        <v>1010.18</v>
      </c>
    </row>
    <row r="46" spans="1:5">
      <c r="A46" s="75" t="s">
        <v>59</v>
      </c>
      <c r="B46" s="76" t="s">
        <v>83</v>
      </c>
      <c r="C46" s="77">
        <v>114270.44</v>
      </c>
      <c r="D46" s="77">
        <v>120888.86</v>
      </c>
      <c r="E46" s="77">
        <v>129729.86</v>
      </c>
    </row>
    <row r="47" spans="1:5">
      <c r="A47" s="75" t="s">
        <v>60</v>
      </c>
      <c r="B47" s="76" t="s">
        <v>84</v>
      </c>
      <c r="C47" s="77">
        <v>0</v>
      </c>
      <c r="D47" s="77">
        <v>21.52</v>
      </c>
      <c r="E47" s="77">
        <v>19.63</v>
      </c>
    </row>
    <row r="48" spans="1:5">
      <c r="A48" s="75" t="s">
        <v>61</v>
      </c>
      <c r="B48" s="76" t="s">
        <v>85</v>
      </c>
      <c r="C48" s="77">
        <v>5358.37</v>
      </c>
      <c r="D48" s="77"/>
      <c r="E48" s="77">
        <v>5.83</v>
      </c>
    </row>
    <row r="49" spans="1:5">
      <c r="A49" s="75" t="s">
        <v>86</v>
      </c>
      <c r="B49" s="76" t="s">
        <v>87</v>
      </c>
      <c r="C49" s="77">
        <v>548.51</v>
      </c>
      <c r="D49" s="77">
        <v>2009.54</v>
      </c>
      <c r="E49" s="77">
        <v>2145.4</v>
      </c>
    </row>
    <row r="50" spans="1:5">
      <c r="A50" s="75" t="s">
        <v>88</v>
      </c>
      <c r="B50" s="76" t="s">
        <v>89</v>
      </c>
      <c r="C50" s="77">
        <v>132.44999999999999</v>
      </c>
      <c r="D50" s="77">
        <v>68.930000000000007</v>
      </c>
      <c r="E50" s="77">
        <v>62.84</v>
      </c>
    </row>
    <row r="51" spans="1:5">
      <c r="A51" s="75" t="s">
        <v>90</v>
      </c>
      <c r="B51" s="76" t="s">
        <v>91</v>
      </c>
      <c r="C51" s="77">
        <v>25061.62</v>
      </c>
      <c r="D51" s="77">
        <v>30560.79</v>
      </c>
      <c r="E51" s="77">
        <v>952.12</v>
      </c>
    </row>
    <row r="52" spans="1:5">
      <c r="A52" s="72" t="s">
        <v>92</v>
      </c>
      <c r="B52" s="73" t="s">
        <v>93</v>
      </c>
      <c r="C52" s="74">
        <v>216630.89</v>
      </c>
      <c r="D52" s="74">
        <v>168304.56</v>
      </c>
      <c r="E52" s="74">
        <v>177919.74</v>
      </c>
    </row>
    <row r="53" spans="1:5">
      <c r="A53" s="75" t="s">
        <v>94</v>
      </c>
      <c r="B53" s="76" t="s">
        <v>95</v>
      </c>
      <c r="C53" s="77">
        <v>152362.79</v>
      </c>
      <c r="D53" s="77">
        <v>120051.47</v>
      </c>
      <c r="E53" s="77">
        <v>124948.27</v>
      </c>
    </row>
    <row r="54" spans="1:5">
      <c r="A54" s="75" t="s">
        <v>96</v>
      </c>
      <c r="B54" s="76" t="s">
        <v>97</v>
      </c>
      <c r="C54" s="77">
        <v>43865.73</v>
      </c>
      <c r="D54" s="77">
        <v>31643.360000000001</v>
      </c>
      <c r="E54" s="77">
        <v>36324.269999999997</v>
      </c>
    </row>
    <row r="55" spans="1:5">
      <c r="A55" s="75" t="s">
        <v>98</v>
      </c>
      <c r="B55" s="76" t="s">
        <v>99</v>
      </c>
      <c r="C55" s="77">
        <v>8541.7900000000009</v>
      </c>
      <c r="D55" s="77">
        <v>7696.59</v>
      </c>
      <c r="E55" s="77">
        <v>9962.59</v>
      </c>
    </row>
    <row r="56" spans="1:5">
      <c r="A56" s="75" t="s">
        <v>100</v>
      </c>
      <c r="B56" s="76" t="s">
        <v>101</v>
      </c>
      <c r="C56" s="77">
        <v>62.9</v>
      </c>
      <c r="D56" s="77">
        <v>1.6</v>
      </c>
      <c r="E56" s="77">
        <v>41.4</v>
      </c>
    </row>
    <row r="57" spans="1:5">
      <c r="A57" s="75" t="s">
        <v>102</v>
      </c>
      <c r="B57" s="76" t="s">
        <v>103</v>
      </c>
      <c r="C57" s="77">
        <v>0</v>
      </c>
      <c r="D57" s="77">
        <v>0</v>
      </c>
      <c r="E57" s="77">
        <v>0</v>
      </c>
    </row>
    <row r="58" spans="1:5">
      <c r="A58" s="75" t="s">
        <v>104</v>
      </c>
      <c r="B58" s="76" t="s">
        <v>105</v>
      </c>
      <c r="C58" s="77">
        <v>0</v>
      </c>
      <c r="D58" s="77">
        <v>0</v>
      </c>
      <c r="E58" s="77">
        <v>0</v>
      </c>
    </row>
    <row r="59" spans="1:5">
      <c r="A59" s="75" t="s">
        <v>106</v>
      </c>
      <c r="B59" s="76" t="s">
        <v>107</v>
      </c>
      <c r="C59" s="77">
        <v>141.79</v>
      </c>
      <c r="D59" s="77">
        <v>713.2</v>
      </c>
      <c r="E59" s="77">
        <v>3862.54</v>
      </c>
    </row>
    <row r="60" spans="1:5">
      <c r="A60" s="75" t="s">
        <v>108</v>
      </c>
      <c r="B60" s="76" t="s">
        <v>109</v>
      </c>
      <c r="C60" s="77">
        <v>11655.89</v>
      </c>
      <c r="D60" s="77">
        <v>8198.34</v>
      </c>
      <c r="E60" s="77">
        <v>2780.67</v>
      </c>
    </row>
    <row r="61" spans="1:5">
      <c r="A61" s="82" t="s">
        <v>110</v>
      </c>
      <c r="B61" s="83" t="s">
        <v>111</v>
      </c>
      <c r="C61" s="84">
        <v>57689.02</v>
      </c>
      <c r="D61" s="84">
        <v>-733.16</v>
      </c>
      <c r="E61" s="84">
        <v>30107.51</v>
      </c>
    </row>
    <row r="62" spans="1:5">
      <c r="A62" s="8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E277412-9730-42D1-B760-DC92B18424F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Medicínske dáta_lôžko</vt:lpstr>
      <vt:lpstr>Medicínske dáta_AMB</vt:lpstr>
      <vt:lpstr>Počet výkonov JZS</vt:lpstr>
      <vt:lpstr>Personálne dáta</vt:lpstr>
      <vt:lpstr>Ekonomické dáta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Pohorelska</dc:creator>
  <cp:lastModifiedBy>jhencekova</cp:lastModifiedBy>
  <cp:lastPrinted>2019-03-19T07:59:45Z</cp:lastPrinted>
  <dcterms:created xsi:type="dcterms:W3CDTF">2018-08-09T13:01:29Z</dcterms:created>
  <dcterms:modified xsi:type="dcterms:W3CDTF">2022-05-09T07:57:05Z</dcterms:modified>
</cp:coreProperties>
</file>