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6360" windowWidth="23280" windowHeight="6405" tabRatio="939"/>
  </bookViews>
  <sheets>
    <sheet name="Medicínske dáta_lôžko " sheetId="28" r:id="rId1"/>
    <sheet name="Medicínske dáta_AMB" sheetId="57" r:id="rId2"/>
    <sheet name="Počet výkonov JZS" sheetId="61" r:id="rId3"/>
    <sheet name="Personálne dáta" sheetId="59" r:id="rId4"/>
    <sheet name="Ekonomické dáta" sheetId="60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1"/>
  <c r="D19"/>
  <c r="D20" s="1"/>
  <c r="C19"/>
  <c r="B19"/>
  <c r="B20" s="1"/>
  <c r="B82" i="28" l="1"/>
  <c r="B81"/>
  <c r="C81"/>
  <c r="C82" s="1"/>
  <c r="D81"/>
  <c r="D82" s="1"/>
  <c r="D61"/>
  <c r="D62" s="1"/>
  <c r="B61"/>
  <c r="B62" s="1"/>
  <c r="C61"/>
  <c r="C62" s="1"/>
  <c r="B10" i="59"/>
  <c r="J21" i="57" l="1"/>
  <c r="I21"/>
  <c r="H21"/>
  <c r="G21"/>
  <c r="F21"/>
  <c r="E21"/>
  <c r="D21"/>
  <c r="C21"/>
  <c r="B21"/>
  <c r="G42" i="28" l="1"/>
  <c r="F42"/>
  <c r="E42"/>
  <c r="D42"/>
  <c r="C42"/>
  <c r="B42"/>
  <c r="D21" l="1"/>
  <c r="C21"/>
  <c r="D20"/>
  <c r="C20"/>
  <c r="B21" l="1"/>
  <c r="B20"/>
</calcChain>
</file>

<file path=xl/sharedStrings.xml><?xml version="1.0" encoding="utf-8"?>
<sst xmlns="http://schemas.openxmlformats.org/spreadsheetml/2006/main" count="197" uniqueCount="116">
  <si>
    <t>Mesiac</t>
  </si>
  <si>
    <t>Priemer 1-12</t>
  </si>
  <si>
    <t>II. GYNEKOLOGICKO-PÔRODNICKÁ KLINIKA  SZU</t>
  </si>
  <si>
    <t>Celkom 1-12</t>
  </si>
  <si>
    <t>x</t>
  </si>
  <si>
    <t>CMI 2019</t>
  </si>
  <si>
    <t>Priemerná ošetrovacia doba (POD)</t>
  </si>
  <si>
    <t>Case Mix Index (CMI)</t>
  </si>
  <si>
    <t>HP 2019</t>
  </si>
  <si>
    <t>POD 2019</t>
  </si>
  <si>
    <t>Počet hospitalizačných prípadov (HP)</t>
  </si>
  <si>
    <t>Vývoj základných medicínskych ukazovateľov v rokoch 2019-2021</t>
  </si>
  <si>
    <t>HP 2020</t>
  </si>
  <si>
    <t>HP 2021</t>
  </si>
  <si>
    <t>POD 2020</t>
  </si>
  <si>
    <t>POD 2021</t>
  </si>
  <si>
    <t>CMI 2020</t>
  </si>
  <si>
    <t>CMI 2021</t>
  </si>
  <si>
    <t>Body 2019</t>
  </si>
  <si>
    <t>Body 2020</t>
  </si>
  <si>
    <t>Body 2021</t>
  </si>
  <si>
    <t>Poč. výkonov 2019</t>
  </si>
  <si>
    <t>Poč. výkonov 2020</t>
  </si>
  <si>
    <t>Poč. výkonov 2021</t>
  </si>
  <si>
    <t>Počet vykázaných bodov na amb.</t>
  </si>
  <si>
    <t>Počet vykázaných výkonov</t>
  </si>
  <si>
    <t>Ambulantná starostlivosť</t>
  </si>
  <si>
    <t>Lieky 2019</t>
  </si>
  <si>
    <t>Lieky 2020</t>
  </si>
  <si>
    <t>Lieky 2021</t>
  </si>
  <si>
    <t>Náklady na lieky lôžkovej starostlivosti</t>
  </si>
  <si>
    <t>Náklady na ŠZM lôžkovej starostlivosti</t>
  </si>
  <si>
    <t>ŠZM 2019</t>
  </si>
  <si>
    <t>ŠZM 2020</t>
  </si>
  <si>
    <t>ŠZM 2021</t>
  </si>
  <si>
    <t>Poč. pacientov 2019</t>
  </si>
  <si>
    <t>Poč. pacientov 2020</t>
  </si>
  <si>
    <t>Poč. pacientov 2021</t>
  </si>
  <si>
    <t>Počet ambulantných pacientov</t>
  </si>
  <si>
    <t>Lôžková starostlivosť</t>
  </si>
  <si>
    <t>Náklady na ŠZM a lieky lôžkovej starostlivosti v rokoch 2019-2021</t>
  </si>
  <si>
    <t>Lekár</t>
  </si>
  <si>
    <t>Pôrodná asistentka</t>
  </si>
  <si>
    <t>Sestra</t>
  </si>
  <si>
    <t>Praktická sestra - asistent</t>
  </si>
  <si>
    <t>Sanitár</t>
  </si>
  <si>
    <t>PPvZ</t>
  </si>
  <si>
    <t>THP</t>
  </si>
  <si>
    <t>Spolu</t>
  </si>
  <si>
    <t>Počet pôrodov</t>
  </si>
  <si>
    <t>Počet potratov</t>
  </si>
  <si>
    <t>Jednodňová zdravotná starostlivosť</t>
  </si>
  <si>
    <t>Počet výkonov JZS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</si>
  <si>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</si>
  <si>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</si>
  <si>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</si>
  <si>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</si>
  <si>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</si>
  <si>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</si>
  <si>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</si>
  <si>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</si>
  <si>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</si>
  <si>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</si>
  <si>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</si>
  <si>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</si>
  <si>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NS:</t>
  </si>
  <si>
    <t>100901|100902|100903|101903|100904|160901</t>
  </si>
  <si>
    <t>1</t>
  </si>
  <si>
    <t>Náklady spolu</t>
  </si>
  <si>
    <t>2</t>
  </si>
  <si>
    <t>Lieky</t>
  </si>
  <si>
    <t>3</t>
  </si>
  <si>
    <t>Krv a krvné výrobky</t>
  </si>
  <si>
    <t>4</t>
  </si>
  <si>
    <t>Špeciálny zdravotný materiál</t>
  </si>
  <si>
    <t>5</t>
  </si>
  <si>
    <t>Ostatný materiál</t>
  </si>
  <si>
    <t>6</t>
  </si>
  <si>
    <t>Energie (elektrická energia, voda, plyn)</t>
  </si>
  <si>
    <t>7</t>
  </si>
  <si>
    <t>Opravy a udržiavanie majetku</t>
  </si>
  <si>
    <t>8</t>
  </si>
  <si>
    <t>Cestovné a náklady na reprezentáciu</t>
  </si>
  <si>
    <t>9</t>
  </si>
  <si>
    <t>Ostatné služby</t>
  </si>
  <si>
    <t>Osobné náklady</t>
  </si>
  <si>
    <t>Dane a poplatky</t>
  </si>
  <si>
    <t>Ostatné náklady na prevádzkovú činnosť</t>
  </si>
  <si>
    <t>13</t>
  </si>
  <si>
    <t>Odpisy dlhodobého majetku</t>
  </si>
  <si>
    <t>14</t>
  </si>
  <si>
    <t>Finančné náklady</t>
  </si>
  <si>
    <t>15</t>
  </si>
  <si>
    <t>Vnútropodnikové náklady</t>
  </si>
  <si>
    <t>16</t>
  </si>
  <si>
    <t>Výnosy</t>
  </si>
  <si>
    <t>17</t>
  </si>
  <si>
    <t>Tržby za poskytovanie ZS - VšZP</t>
  </si>
  <si>
    <t>18</t>
  </si>
  <si>
    <t>Tržby za poskytovanie ZS - Dôvera</t>
  </si>
  <si>
    <t>19</t>
  </si>
  <si>
    <t>Tržby za poskytovanie ZS - Union</t>
  </si>
  <si>
    <t>20</t>
  </si>
  <si>
    <t>Tržby za ZS nehradenú ZP</t>
  </si>
  <si>
    <t>21</t>
  </si>
  <si>
    <t>Tržby za tovar</t>
  </si>
  <si>
    <t>22</t>
  </si>
  <si>
    <t>Ostatné výnosy</t>
  </si>
  <si>
    <t>23</t>
  </si>
  <si>
    <t>Výnosy z bežných a kapitálových transferov</t>
  </si>
  <si>
    <t>24</t>
  </si>
  <si>
    <t>Vnútropodnikové výnosy</t>
  </si>
  <si>
    <t>25</t>
  </si>
  <si>
    <t>Hospodársky výsledok</t>
  </si>
  <si>
    <t>200901|200902|200903|222901|231201</t>
  </si>
  <si>
    <t>Prehľad hospodárenia v rokoch 2019-2021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</si>
</sst>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6"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CC66"/>
        <bgColor indexed="64"/>
      </patternFill>
    </fill>
  </fills>
  <borders count="2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14" fillId="0" borderId="0"/>
    <xf numFmtId="43" fontId="4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11" borderId="1" xfId="0" applyNumberFormat="1" applyFont="1" applyFill="1" applyBorder="1" applyAlignment="1">
      <alignment horizontal="right" vertical="center" wrapText="1"/>
    </xf>
    <xf numFmtId="2" fontId="2" fillId="10" borderId="1" xfId="0" applyNumberFormat="1" applyFon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horizontal="right" vertical="center" wrapText="1"/>
    </xf>
    <xf numFmtId="2" fontId="2" fillId="9" borderId="1" xfId="0" applyNumberFormat="1" applyFont="1" applyFill="1" applyBorder="1" applyAlignment="1">
      <alignment horizontal="right" vertical="center" wrapText="1"/>
    </xf>
    <xf numFmtId="2" fontId="2" fillId="12" borderId="1" xfId="0" applyNumberFormat="1" applyFont="1" applyFill="1" applyBorder="1" applyAlignment="1">
      <alignment horizontal="righ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1" fillId="7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2" fillId="10" borderId="1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2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11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3" fontId="2" fillId="12" borderId="1" xfId="0" applyNumberFormat="1" applyFont="1" applyFill="1" applyBorder="1" applyAlignment="1">
      <alignment horizontal="right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2" fillId="0" borderId="23" xfId="0" applyFont="1" applyBorder="1"/>
    <xf numFmtId="0" fontId="12" fillId="0" borderId="24" xfId="0" applyFont="1" applyBorder="1"/>
    <xf numFmtId="0" fontId="13" fillId="0" borderId="0" xfId="0" applyFont="1" applyAlignment="1">
      <alignment vertical="center"/>
    </xf>
    <xf numFmtId="0" fontId="14" fillId="0" borderId="25" xfId="6" applyBorder="1" applyAlignment="1">
      <alignment horizontal="left"/>
    </xf>
    <xf numFmtId="3" fontId="14" fillId="0" borderId="25" xfId="6" applyNumberFormat="1" applyBorder="1" applyAlignment="1">
      <alignment horizontal="center"/>
    </xf>
    <xf numFmtId="0" fontId="2" fillId="8" borderId="25" xfId="0" applyFont="1" applyFill="1" applyBorder="1" applyAlignment="1">
      <alignment vertical="center"/>
    </xf>
    <xf numFmtId="1" fontId="2" fillId="3" borderId="25" xfId="0" applyNumberFormat="1" applyFont="1" applyFill="1" applyBorder="1" applyAlignment="1">
      <alignment horizontal="center" vertical="center"/>
    </xf>
    <xf numFmtId="1" fontId="2" fillId="8" borderId="25" xfId="0" applyNumberFormat="1" applyFont="1" applyFill="1" applyBorder="1" applyAlignment="1">
      <alignment vertical="center" wrapText="1"/>
    </xf>
    <xf numFmtId="0" fontId="15" fillId="13" borderId="25" xfId="6" applyFont="1" applyFill="1" applyBorder="1" applyAlignment="1">
      <alignment horizontal="center"/>
    </xf>
    <xf numFmtId="3" fontId="15" fillId="13" borderId="25" xfId="6" applyNumberFormat="1" applyFont="1" applyFill="1" applyBorder="1" applyAlignment="1">
      <alignment horizontal="center"/>
    </xf>
    <xf numFmtId="1" fontId="15" fillId="13" borderId="25" xfId="6" applyNumberFormat="1" applyFont="1" applyFill="1" applyBorder="1" applyAlignment="1">
      <alignment horizontal="center"/>
    </xf>
    <xf numFmtId="0" fontId="15" fillId="14" borderId="25" xfId="6" applyFont="1" applyFill="1" applyBorder="1" applyAlignment="1">
      <alignment horizontal="left"/>
    </xf>
    <xf numFmtId="3" fontId="15" fillId="14" borderId="25" xfId="6" applyNumberFormat="1" applyFont="1" applyFill="1" applyBorder="1" applyAlignment="1">
      <alignment horizontal="center"/>
    </xf>
    <xf numFmtId="1" fontId="15" fillId="14" borderId="25" xfId="6" applyNumberFormat="1" applyFont="1" applyFill="1" applyBorder="1" applyAlignment="1">
      <alignment horizontal="center"/>
    </xf>
    <xf numFmtId="0" fontId="15" fillId="15" borderId="25" xfId="6" applyFont="1" applyFill="1" applyBorder="1" applyAlignment="1">
      <alignment horizontal="left"/>
    </xf>
    <xf numFmtId="0" fontId="15" fillId="15" borderId="25" xfId="6" applyFont="1" applyFill="1" applyBorder="1" applyAlignment="1">
      <alignment horizontal="center"/>
    </xf>
    <xf numFmtId="1" fontId="15" fillId="15" borderId="25" xfId="6" applyNumberFormat="1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3" fontId="2" fillId="16" borderId="1" xfId="0" applyNumberFormat="1" applyFont="1" applyFill="1" applyBorder="1" applyAlignment="1">
      <alignment horizontal="right" vertical="center" wrapText="1"/>
    </xf>
    <xf numFmtId="3" fontId="2" fillId="13" borderId="1" xfId="0" applyNumberFormat="1" applyFont="1" applyFill="1" applyBorder="1" applyAlignment="1">
      <alignment horizontal="right" vertical="center" wrapText="1"/>
    </xf>
    <xf numFmtId="3" fontId="2" fillId="14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49" fontId="12" fillId="0" borderId="0" xfId="0" applyNumberFormat="1" applyFont="1"/>
    <xf numFmtId="0" fontId="2" fillId="8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1" fontId="2" fillId="3" borderId="25" xfId="0" applyNumberFormat="1" applyFont="1" applyFill="1" applyBorder="1" applyAlignment="1">
      <alignment horizontal="left" vertical="center"/>
    </xf>
    <xf numFmtId="3" fontId="2" fillId="3" borderId="25" xfId="7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left" vertical="center"/>
    </xf>
    <xf numFmtId="3" fontId="7" fillId="0" borderId="25" xfId="7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Border="1"/>
    <xf numFmtId="1" fontId="2" fillId="8" borderId="25" xfId="0" applyNumberFormat="1" applyFont="1" applyFill="1" applyBorder="1" applyAlignment="1">
      <alignment horizontal="center" vertical="center" wrapText="1"/>
    </xf>
    <xf numFmtId="3" fontId="2" fillId="17" borderId="25" xfId="7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8">
    <cellStyle name="čiarky" xfId="7" builtinId="3"/>
    <cellStyle name="Normálna 2" xfId="2"/>
    <cellStyle name="Normálna 2 2 2 2" xfId="1"/>
    <cellStyle name="Normálna 2 2 2 2 2 3" xfId="3"/>
    <cellStyle name="Normálna 2 2 2 2 2 3 2" xfId="4"/>
    <cellStyle name="Normálna 5" xfId="5"/>
    <cellStyle name="normálne" xfId="0" builtinId="0"/>
    <cellStyle name="normálne_š-operácie 2011" xfId="6"/>
  </cellStyles>
  <dxfs count="0"/>
  <tableStyles count="0" defaultTableStyle="TableStyleMedium2" defaultPivotStyle="PivotStyleLight16"/>
  <colors>
    <mruColors>
      <color rgb="FF33CC33"/>
      <color rgb="FFFF0000"/>
      <color rgb="FFCC0000"/>
      <color rgb="FF008000"/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ukazovateľov lôžkovej starostlivosti v rokoch 2019-2021</a:t>
            </a:r>
            <a:endParaRPr lang="sk-SK" sz="14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dáta_lôžko '!$B$7</c:f>
              <c:strCache>
                <c:ptCount val="1"/>
                <c:pt idx="0">
                  <c:v>HP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dáta_lôžko '!$B$8:$B$19</c:f>
              <c:numCache>
                <c:formatCode>#,##0</c:formatCode>
                <c:ptCount val="12"/>
                <c:pt idx="0">
                  <c:v>156</c:v>
                </c:pt>
                <c:pt idx="1">
                  <c:v>183</c:v>
                </c:pt>
                <c:pt idx="2">
                  <c:v>171</c:v>
                </c:pt>
                <c:pt idx="3">
                  <c:v>169</c:v>
                </c:pt>
                <c:pt idx="4">
                  <c:v>175</c:v>
                </c:pt>
                <c:pt idx="5">
                  <c:v>204</c:v>
                </c:pt>
                <c:pt idx="6">
                  <c:v>179</c:v>
                </c:pt>
                <c:pt idx="7">
                  <c:v>180</c:v>
                </c:pt>
                <c:pt idx="8">
                  <c:v>159</c:v>
                </c:pt>
                <c:pt idx="9">
                  <c:v>192</c:v>
                </c:pt>
                <c:pt idx="10">
                  <c:v>154</c:v>
                </c:pt>
                <c:pt idx="11">
                  <c:v>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dáta_lôžko '!$C$7</c:f>
              <c:strCache>
                <c:ptCount val="1"/>
                <c:pt idx="0">
                  <c:v>HP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dáta_lôžko '!$C$8:$C$19</c:f>
              <c:numCache>
                <c:formatCode>#,##0</c:formatCode>
                <c:ptCount val="12"/>
                <c:pt idx="0">
                  <c:v>157</c:v>
                </c:pt>
                <c:pt idx="1">
                  <c:v>175</c:v>
                </c:pt>
                <c:pt idx="2">
                  <c:v>161</c:v>
                </c:pt>
                <c:pt idx="3">
                  <c:v>121</c:v>
                </c:pt>
                <c:pt idx="4">
                  <c:v>142</c:v>
                </c:pt>
                <c:pt idx="5">
                  <c:v>177</c:v>
                </c:pt>
                <c:pt idx="6">
                  <c:v>161</c:v>
                </c:pt>
                <c:pt idx="7">
                  <c:v>175</c:v>
                </c:pt>
                <c:pt idx="8">
                  <c:v>175</c:v>
                </c:pt>
                <c:pt idx="9">
                  <c:v>181</c:v>
                </c:pt>
                <c:pt idx="10">
                  <c:v>196</c:v>
                </c:pt>
                <c:pt idx="11">
                  <c:v>160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dáta_lôžko '!$D$7</c:f>
              <c:strCache>
                <c:ptCount val="1"/>
                <c:pt idx="0">
                  <c:v>HP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dáta_lôžko '!$D$8:$D$19</c:f>
              <c:numCache>
                <c:formatCode>#,##0</c:formatCode>
                <c:ptCount val="12"/>
                <c:pt idx="0">
                  <c:v>137</c:v>
                </c:pt>
                <c:pt idx="1">
                  <c:v>163</c:v>
                </c:pt>
                <c:pt idx="2">
                  <c:v>156</c:v>
                </c:pt>
                <c:pt idx="3">
                  <c:v>177</c:v>
                </c:pt>
                <c:pt idx="4">
                  <c:v>173</c:v>
                </c:pt>
                <c:pt idx="5">
                  <c:v>204</c:v>
                </c:pt>
                <c:pt idx="6">
                  <c:v>189</c:v>
                </c:pt>
                <c:pt idx="7">
                  <c:v>173</c:v>
                </c:pt>
                <c:pt idx="8">
                  <c:v>164</c:v>
                </c:pt>
                <c:pt idx="9">
                  <c:v>193</c:v>
                </c:pt>
                <c:pt idx="10">
                  <c:v>161</c:v>
                </c:pt>
                <c:pt idx="11">
                  <c:v>169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03819904"/>
        <c:axId val="103830272"/>
      </c:barChart>
      <c:lineChart>
        <c:grouping val="standard"/>
        <c:ser>
          <c:idx val="3"/>
          <c:order val="3"/>
          <c:tx>
            <c:strRef>
              <c:f>'Medicínske dáta_lôžko '!$E$7</c:f>
              <c:strCache>
                <c:ptCount val="1"/>
                <c:pt idx="0">
                  <c:v>POD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 '!$E$8:$E$19</c:f>
              <c:numCache>
                <c:formatCode>#,##0.00</c:formatCode>
                <c:ptCount val="12"/>
                <c:pt idx="0">
                  <c:v>5.37</c:v>
                </c:pt>
                <c:pt idx="1">
                  <c:v>6.01</c:v>
                </c:pt>
                <c:pt idx="2">
                  <c:v>5.05</c:v>
                </c:pt>
                <c:pt idx="3">
                  <c:v>6.02</c:v>
                </c:pt>
                <c:pt idx="4">
                  <c:v>4.47</c:v>
                </c:pt>
                <c:pt idx="5">
                  <c:v>6.01</c:v>
                </c:pt>
                <c:pt idx="6">
                  <c:v>4.84</c:v>
                </c:pt>
                <c:pt idx="7">
                  <c:v>4.5199999999999996</c:v>
                </c:pt>
                <c:pt idx="8">
                  <c:v>4.8</c:v>
                </c:pt>
                <c:pt idx="9">
                  <c:v>4.9400000000000004</c:v>
                </c:pt>
                <c:pt idx="10">
                  <c:v>5.44</c:v>
                </c:pt>
                <c:pt idx="11">
                  <c:v>5.43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dáta_lôžko '!$F$7</c:f>
              <c:strCache>
                <c:ptCount val="1"/>
                <c:pt idx="0">
                  <c:v>POD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dáta_lôžko '!$F$8:$F$19</c:f>
              <c:numCache>
                <c:formatCode>#,##0.00</c:formatCode>
                <c:ptCount val="12"/>
                <c:pt idx="0">
                  <c:v>4.4713375796178347</c:v>
                </c:pt>
                <c:pt idx="1">
                  <c:v>4.5284090909090908</c:v>
                </c:pt>
                <c:pt idx="2">
                  <c:v>4.7222222222222223</c:v>
                </c:pt>
                <c:pt idx="3">
                  <c:v>5.553719008264463</c:v>
                </c:pt>
                <c:pt idx="4">
                  <c:v>5.1958041958041958</c:v>
                </c:pt>
                <c:pt idx="5">
                  <c:v>4.3276836158192094</c:v>
                </c:pt>
                <c:pt idx="6">
                  <c:v>5.6604938271604937</c:v>
                </c:pt>
                <c:pt idx="7">
                  <c:v>5.2685714285714287</c:v>
                </c:pt>
                <c:pt idx="8">
                  <c:v>4.3181818181818183</c:v>
                </c:pt>
                <c:pt idx="9">
                  <c:v>4.9779005524861875</c:v>
                </c:pt>
                <c:pt idx="10">
                  <c:v>4.6479591836734695</c:v>
                </c:pt>
                <c:pt idx="11">
                  <c:v>5.0875000000000004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dáta_lôžko '!$G$7</c:f>
              <c:strCache>
                <c:ptCount val="1"/>
                <c:pt idx="0">
                  <c:v>POD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dáta_lôžko '!$G$8:$G$19</c:f>
              <c:numCache>
                <c:formatCode>#,##0.00</c:formatCode>
                <c:ptCount val="12"/>
                <c:pt idx="0">
                  <c:v>4.3722627737226274</c:v>
                </c:pt>
                <c:pt idx="1">
                  <c:v>4.705521472392638</c:v>
                </c:pt>
                <c:pt idx="2">
                  <c:v>4.2884615384615383</c:v>
                </c:pt>
                <c:pt idx="3">
                  <c:v>3.9943502824858759</c:v>
                </c:pt>
                <c:pt idx="4">
                  <c:v>4.1676300578034686</c:v>
                </c:pt>
                <c:pt idx="5">
                  <c:v>4.6225490196078427</c:v>
                </c:pt>
                <c:pt idx="6">
                  <c:v>4.71957671957672</c:v>
                </c:pt>
                <c:pt idx="7">
                  <c:v>4.9306358381502893</c:v>
                </c:pt>
                <c:pt idx="8">
                  <c:v>4.6707317073170733</c:v>
                </c:pt>
                <c:pt idx="9">
                  <c:v>4.7357512953367875</c:v>
                </c:pt>
                <c:pt idx="10">
                  <c:v>4.5776397515527947</c:v>
                </c:pt>
                <c:pt idx="11">
                  <c:v>4.7692307692307692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ser>
          <c:idx val="6"/>
          <c:order val="6"/>
          <c:tx>
            <c:strRef>
              <c:f>'Medicínske dáta_lôžko '!$H$7</c:f>
              <c:strCache>
                <c:ptCount val="1"/>
                <c:pt idx="0">
                  <c:v>CMI 2019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'Medicínske dáta_lôžko '!$H$8:$H$19</c:f>
              <c:numCache>
                <c:formatCode>#,##0.00</c:formatCode>
                <c:ptCount val="12"/>
                <c:pt idx="0">
                  <c:v>0.91</c:v>
                </c:pt>
                <c:pt idx="1">
                  <c:v>1</c:v>
                </c:pt>
                <c:pt idx="2">
                  <c:v>1.06</c:v>
                </c:pt>
                <c:pt idx="3">
                  <c:v>1.08</c:v>
                </c:pt>
                <c:pt idx="4">
                  <c:v>0.89</c:v>
                </c:pt>
                <c:pt idx="5">
                  <c:v>1.07</c:v>
                </c:pt>
                <c:pt idx="6">
                  <c:v>0.86</c:v>
                </c:pt>
                <c:pt idx="7">
                  <c:v>0.81</c:v>
                </c:pt>
                <c:pt idx="8">
                  <c:v>0.89</c:v>
                </c:pt>
                <c:pt idx="9">
                  <c:v>0.98</c:v>
                </c:pt>
                <c:pt idx="10">
                  <c:v>1.1499999999999999</c:v>
                </c:pt>
                <c:pt idx="1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B-4923-AEF5-AFAB017D87D9}"/>
            </c:ext>
          </c:extLst>
        </c:ser>
        <c:ser>
          <c:idx val="7"/>
          <c:order val="7"/>
          <c:tx>
            <c:strRef>
              <c:f>'Medicínske dáta_lôžko '!$I$7</c:f>
              <c:strCache>
                <c:ptCount val="1"/>
                <c:pt idx="0">
                  <c:v>CMI 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 '!$I$8:$I$19</c:f>
              <c:numCache>
                <c:formatCode>#,##0.00</c:formatCode>
                <c:ptCount val="12"/>
                <c:pt idx="0">
                  <c:v>0.90668025477706937</c:v>
                </c:pt>
                <c:pt idx="1">
                  <c:v>0.92045170454545411</c:v>
                </c:pt>
                <c:pt idx="2">
                  <c:v>1.0163555555555561</c:v>
                </c:pt>
                <c:pt idx="3">
                  <c:v>0.95181652892561908</c:v>
                </c:pt>
                <c:pt idx="4">
                  <c:v>0.95750559440559369</c:v>
                </c:pt>
                <c:pt idx="5">
                  <c:v>0.87542203389830453</c:v>
                </c:pt>
                <c:pt idx="6">
                  <c:v>0.95181049382716065</c:v>
                </c:pt>
                <c:pt idx="7">
                  <c:v>1.0225868571428562</c:v>
                </c:pt>
                <c:pt idx="8">
                  <c:v>0.99566079545454533</c:v>
                </c:pt>
                <c:pt idx="9">
                  <c:v>1.0413093922651937</c:v>
                </c:pt>
                <c:pt idx="10">
                  <c:v>0.93753112244897963</c:v>
                </c:pt>
                <c:pt idx="11">
                  <c:v>0.97612875000000021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3B-4923-AEF5-AFAB017D87D9}"/>
            </c:ext>
          </c:extLst>
        </c:ser>
        <c:ser>
          <c:idx val="8"/>
          <c:order val="8"/>
          <c:tx>
            <c:strRef>
              <c:f>'Medicínske dáta_lôžko '!$J$7</c:f>
              <c:strCache>
                <c:ptCount val="1"/>
                <c:pt idx="0">
                  <c:v>CMI 2021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'Medicínske dáta_lôžko '!$J$8:$J$19</c:f>
              <c:numCache>
                <c:formatCode>#,##0.00</c:formatCode>
                <c:ptCount val="12"/>
                <c:pt idx="0">
                  <c:v>0.90790144927536087</c:v>
                </c:pt>
                <c:pt idx="1">
                  <c:v>0.9282852760736191</c:v>
                </c:pt>
                <c:pt idx="2">
                  <c:v>0.92901666666666582</c:v>
                </c:pt>
                <c:pt idx="3">
                  <c:v>0.95067909604519718</c:v>
                </c:pt>
                <c:pt idx="4">
                  <c:v>1.0191786127167628</c:v>
                </c:pt>
                <c:pt idx="5">
                  <c:v>0.96407205882352975</c:v>
                </c:pt>
                <c:pt idx="6">
                  <c:v>1.0400476190476189</c:v>
                </c:pt>
                <c:pt idx="7">
                  <c:v>1.0509202312138721</c:v>
                </c:pt>
                <c:pt idx="8">
                  <c:v>1.0150509090909088</c:v>
                </c:pt>
                <c:pt idx="9">
                  <c:v>0.91441428571428574</c:v>
                </c:pt>
                <c:pt idx="10">
                  <c:v>0.97349006211180056</c:v>
                </c:pt>
                <c:pt idx="11">
                  <c:v>0.92221715976331331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3B-4923-AEF5-AFAB017D87D9}"/>
            </c:ext>
          </c:extLst>
        </c:ser>
        <c:marker val="1"/>
        <c:axId val="103837696"/>
        <c:axId val="103831808"/>
      </c:lineChart>
      <c:catAx>
        <c:axId val="103819904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3830272"/>
        <c:crosses val="autoZero"/>
        <c:auto val="1"/>
        <c:lblAlgn val="ctr"/>
        <c:lblOffset val="100"/>
      </c:catAx>
      <c:valAx>
        <c:axId val="1038302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3819904"/>
        <c:crosses val="autoZero"/>
        <c:crossBetween val="between"/>
      </c:valAx>
      <c:valAx>
        <c:axId val="103831808"/>
        <c:scaling>
          <c:orientation val="minMax"/>
        </c:scaling>
        <c:axPos val="r"/>
        <c:numFmt formatCode="#,##0.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3837696"/>
        <c:crosses val="max"/>
        <c:crossBetween val="between"/>
      </c:valAx>
      <c:catAx>
        <c:axId val="103837696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0383180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609"/>
          <c:w val="0.85997178343542469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</a:t>
            </a:r>
            <a:r>
              <a:rPr lang="sk-SK" sz="1400" b="1" i="0" baseline="0"/>
              <a:t>nákladov na ŠZM a lieky </a:t>
            </a:r>
            <a:r>
              <a:rPr lang="en-US" sz="1400" b="1" i="0" baseline="0"/>
              <a:t>lôžkovej starostlivosti v rokoch 2019-2021</a:t>
            </a:r>
            <a:endParaRPr lang="sk-SK" sz="14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dáta_lôžko '!$B$28</c:f>
              <c:strCache>
                <c:ptCount val="1"/>
                <c:pt idx="0">
                  <c:v>ŠZM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dáta_lôžko '!$B$29:$B$40</c:f>
              <c:numCache>
                <c:formatCode>#,##0</c:formatCode>
                <c:ptCount val="12"/>
                <c:pt idx="0">
                  <c:v>14413.79747400001</c:v>
                </c:pt>
                <c:pt idx="1">
                  <c:v>25854.033911999999</c:v>
                </c:pt>
                <c:pt idx="2">
                  <c:v>26188.277302000013</c:v>
                </c:pt>
                <c:pt idx="3">
                  <c:v>25251.714338000002</c:v>
                </c:pt>
                <c:pt idx="4">
                  <c:v>21240.101501999994</c:v>
                </c:pt>
                <c:pt idx="5">
                  <c:v>36580.357181999992</c:v>
                </c:pt>
                <c:pt idx="6">
                  <c:v>17531.213850000004</c:v>
                </c:pt>
                <c:pt idx="7">
                  <c:v>19199.945130000011</c:v>
                </c:pt>
                <c:pt idx="8">
                  <c:v>20966.973145000004</c:v>
                </c:pt>
                <c:pt idx="9">
                  <c:v>29320.960285000016</c:v>
                </c:pt>
                <c:pt idx="10">
                  <c:v>28686.567867000005</c:v>
                </c:pt>
                <c:pt idx="11">
                  <c:v>18652.685489000003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dáta_lôžko '!$C$28</c:f>
              <c:strCache>
                <c:ptCount val="1"/>
                <c:pt idx="0">
                  <c:v>ŠZM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dáta_lôžko '!$C$29:$C$40</c:f>
              <c:numCache>
                <c:formatCode>#,##0</c:formatCode>
                <c:ptCount val="12"/>
                <c:pt idx="0">
                  <c:v>37451.291161999987</c:v>
                </c:pt>
                <c:pt idx="1">
                  <c:v>35763.561688000002</c:v>
                </c:pt>
                <c:pt idx="2">
                  <c:v>37012.524359999996</c:v>
                </c:pt>
                <c:pt idx="3">
                  <c:v>16822.707723999996</c:v>
                </c:pt>
                <c:pt idx="4">
                  <c:v>31663.819214999978</c:v>
                </c:pt>
                <c:pt idx="5">
                  <c:v>39235.367257999984</c:v>
                </c:pt>
                <c:pt idx="6">
                  <c:v>29166.194469999999</c:v>
                </c:pt>
                <c:pt idx="7">
                  <c:v>33748.028689999992</c:v>
                </c:pt>
                <c:pt idx="8">
                  <c:v>63962.746312000025</c:v>
                </c:pt>
                <c:pt idx="9">
                  <c:v>47664.722290999998</c:v>
                </c:pt>
                <c:pt idx="10">
                  <c:v>62949.759730999976</c:v>
                </c:pt>
                <c:pt idx="11">
                  <c:v>45929.882217000006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dáta_lôžko '!$D$28</c:f>
              <c:strCache>
                <c:ptCount val="1"/>
                <c:pt idx="0">
                  <c:v>ŠZM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dáta_lôžko '!$D$29:$D$40</c:f>
              <c:numCache>
                <c:formatCode>#,##0</c:formatCode>
                <c:ptCount val="12"/>
                <c:pt idx="0">
                  <c:v>27516.529217999989</c:v>
                </c:pt>
                <c:pt idx="1">
                  <c:v>38284.783569000007</c:v>
                </c:pt>
                <c:pt idx="2">
                  <c:v>37515.753384999982</c:v>
                </c:pt>
                <c:pt idx="3">
                  <c:v>40543.487982000013</c:v>
                </c:pt>
                <c:pt idx="4">
                  <c:v>32560.128529999994</c:v>
                </c:pt>
                <c:pt idx="5">
                  <c:v>66740.926570999975</c:v>
                </c:pt>
                <c:pt idx="6">
                  <c:v>47531.813692999982</c:v>
                </c:pt>
                <c:pt idx="7">
                  <c:v>28547.336847999984</c:v>
                </c:pt>
                <c:pt idx="8">
                  <c:v>34724.631559999994</c:v>
                </c:pt>
                <c:pt idx="9">
                  <c:v>32752.745109000014</c:v>
                </c:pt>
                <c:pt idx="10">
                  <c:v>42622.380927999999</c:v>
                </c:pt>
                <c:pt idx="11">
                  <c:v>42563.028636000017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03861248"/>
        <c:axId val="103879808"/>
      </c:barChart>
      <c:lineChart>
        <c:grouping val="standard"/>
        <c:ser>
          <c:idx val="3"/>
          <c:order val="3"/>
          <c:tx>
            <c:strRef>
              <c:f>'Medicínske dáta_lôžko '!$E$28</c:f>
              <c:strCache>
                <c:ptCount val="1"/>
                <c:pt idx="0">
                  <c:v>Lieky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 '!$E$29:$E$40</c:f>
              <c:numCache>
                <c:formatCode>#,##0</c:formatCode>
                <c:ptCount val="12"/>
                <c:pt idx="0">
                  <c:v>7277.9330720000016</c:v>
                </c:pt>
                <c:pt idx="1">
                  <c:v>10862.580935000005</c:v>
                </c:pt>
                <c:pt idx="2">
                  <c:v>12571.584308999996</c:v>
                </c:pt>
                <c:pt idx="3">
                  <c:v>10589.340628999998</c:v>
                </c:pt>
                <c:pt idx="4">
                  <c:v>8374.1175759999987</c:v>
                </c:pt>
                <c:pt idx="5">
                  <c:v>22484.139886999998</c:v>
                </c:pt>
                <c:pt idx="6">
                  <c:v>11031.503148000005</c:v>
                </c:pt>
                <c:pt idx="7">
                  <c:v>13464.230693999994</c:v>
                </c:pt>
                <c:pt idx="8">
                  <c:v>6628.4611030000033</c:v>
                </c:pt>
                <c:pt idx="9">
                  <c:v>10022.007054000002</c:v>
                </c:pt>
                <c:pt idx="10">
                  <c:v>7714.3318589999999</c:v>
                </c:pt>
                <c:pt idx="11">
                  <c:v>9036.6824179999985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dáta_lôžko '!$F$28</c:f>
              <c:strCache>
                <c:ptCount val="1"/>
                <c:pt idx="0">
                  <c:v>Lieky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dáta_lôžko '!$F$29:$F$40</c:f>
              <c:numCache>
                <c:formatCode>#,##0</c:formatCode>
                <c:ptCount val="12"/>
                <c:pt idx="0">
                  <c:v>9319.8083559999959</c:v>
                </c:pt>
                <c:pt idx="1">
                  <c:v>8901.7660479999995</c:v>
                </c:pt>
                <c:pt idx="2">
                  <c:v>6547.8981220000023</c:v>
                </c:pt>
                <c:pt idx="3">
                  <c:v>6186.290434999999</c:v>
                </c:pt>
                <c:pt idx="4">
                  <c:v>5682.4832349999988</c:v>
                </c:pt>
                <c:pt idx="5">
                  <c:v>7046.5509529999999</c:v>
                </c:pt>
                <c:pt idx="6">
                  <c:v>10156.456917000001</c:v>
                </c:pt>
                <c:pt idx="7">
                  <c:v>9446.3930719999953</c:v>
                </c:pt>
                <c:pt idx="8">
                  <c:v>7314.8106400000024</c:v>
                </c:pt>
                <c:pt idx="9">
                  <c:v>9782.2634450000005</c:v>
                </c:pt>
                <c:pt idx="10">
                  <c:v>9245.8798820000029</c:v>
                </c:pt>
                <c:pt idx="11">
                  <c:v>8477.9043209999963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dáta_lôžko '!$G$28</c:f>
              <c:strCache>
                <c:ptCount val="1"/>
                <c:pt idx="0">
                  <c:v>Lieky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dáta_lôžko '!$G$29:$G$40</c:f>
              <c:numCache>
                <c:formatCode>#,##0</c:formatCode>
                <c:ptCount val="12"/>
                <c:pt idx="0">
                  <c:v>5127.6787049999994</c:v>
                </c:pt>
                <c:pt idx="1">
                  <c:v>10827.566753999999</c:v>
                </c:pt>
                <c:pt idx="2">
                  <c:v>10039.672566000007</c:v>
                </c:pt>
                <c:pt idx="3">
                  <c:v>6918.9354570000069</c:v>
                </c:pt>
                <c:pt idx="4">
                  <c:v>5907.9710470000027</c:v>
                </c:pt>
                <c:pt idx="5">
                  <c:v>17915.116863999992</c:v>
                </c:pt>
                <c:pt idx="6">
                  <c:v>7861.379412999996</c:v>
                </c:pt>
                <c:pt idx="7">
                  <c:v>18511.965185999998</c:v>
                </c:pt>
                <c:pt idx="8">
                  <c:v>8331.8418230000007</c:v>
                </c:pt>
                <c:pt idx="9">
                  <c:v>14851.582989000002</c:v>
                </c:pt>
                <c:pt idx="10">
                  <c:v>9382.3650909999978</c:v>
                </c:pt>
                <c:pt idx="11">
                  <c:v>11828.123155999998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marker val="1"/>
        <c:axId val="103887232"/>
        <c:axId val="103881344"/>
      </c:lineChart>
      <c:catAx>
        <c:axId val="103861248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3879808"/>
        <c:crosses val="autoZero"/>
        <c:auto val="1"/>
        <c:lblAlgn val="ctr"/>
        <c:lblOffset val="100"/>
      </c:catAx>
      <c:valAx>
        <c:axId val="1038798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3861248"/>
        <c:crosses val="autoZero"/>
        <c:crossBetween val="between"/>
      </c:valAx>
      <c:valAx>
        <c:axId val="103881344"/>
        <c:scaling>
          <c:orientation val="minMax"/>
        </c:scaling>
        <c:axPos val="r"/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3887232"/>
        <c:crosses val="max"/>
        <c:crossBetween val="between"/>
      </c:valAx>
      <c:catAx>
        <c:axId val="103887232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0388134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587"/>
          <c:w val="0.85997178343542491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Porovnanie počtu pôrodov v rokoch 2019-2021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'Medicínske dáta_lôžko '!$B$48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'Medicínske dáta_lôžko '!$B$49:$B$60</c:f>
              <c:numCache>
                <c:formatCode>#,##0</c:formatCode>
                <c:ptCount val="12"/>
                <c:pt idx="0">
                  <c:v>104</c:v>
                </c:pt>
                <c:pt idx="1">
                  <c:v>98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127</c:v>
                </c:pt>
                <c:pt idx="6">
                  <c:v>122</c:v>
                </c:pt>
                <c:pt idx="7">
                  <c:v>117</c:v>
                </c:pt>
                <c:pt idx="8">
                  <c:v>110</c:v>
                </c:pt>
                <c:pt idx="9">
                  <c:v>126</c:v>
                </c:pt>
                <c:pt idx="10">
                  <c:v>82</c:v>
                </c:pt>
                <c:pt idx="11">
                  <c:v>107</c:v>
                </c:pt>
              </c:numCache>
            </c:numRef>
          </c:val>
        </c:ser>
        <c:ser>
          <c:idx val="2"/>
          <c:order val="1"/>
          <c:tx>
            <c:strRef>
              <c:f>'Medicínske dáta_lôžko '!$C$48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val>
            <c:numRef>
              <c:f>'Medicínske dáta_lôžko '!$C$49:$C$60</c:f>
              <c:numCache>
                <c:formatCode>General</c:formatCode>
                <c:ptCount val="12"/>
                <c:pt idx="0">
                  <c:v>107</c:v>
                </c:pt>
                <c:pt idx="1">
                  <c:v>105</c:v>
                </c:pt>
                <c:pt idx="2">
                  <c:v>102</c:v>
                </c:pt>
                <c:pt idx="3">
                  <c:v>88</c:v>
                </c:pt>
                <c:pt idx="4">
                  <c:v>97</c:v>
                </c:pt>
                <c:pt idx="5">
                  <c:v>111</c:v>
                </c:pt>
                <c:pt idx="6">
                  <c:v>114</c:v>
                </c:pt>
                <c:pt idx="7">
                  <c:v>104</c:v>
                </c:pt>
                <c:pt idx="8">
                  <c:v>100</c:v>
                </c:pt>
                <c:pt idx="9">
                  <c:v>107</c:v>
                </c:pt>
                <c:pt idx="10">
                  <c:v>123</c:v>
                </c:pt>
                <c:pt idx="11">
                  <c:v>96</c:v>
                </c:pt>
              </c:numCache>
            </c:numRef>
          </c:val>
        </c:ser>
        <c:ser>
          <c:idx val="3"/>
          <c:order val="2"/>
          <c:tx>
            <c:strRef>
              <c:f>'Medicínske dáta_lôžko '!$D$48</c:f>
              <c:strCache>
                <c:ptCount val="1"/>
                <c:pt idx="0">
                  <c:v>2021</c:v>
                </c:pt>
              </c:strCache>
            </c:strRef>
          </c:tx>
          <c:val>
            <c:numRef>
              <c:f>'Medicínske dáta_lôžko '!$D$49:$D$60</c:f>
              <c:numCache>
                <c:formatCode>General</c:formatCode>
                <c:ptCount val="12"/>
                <c:pt idx="0">
                  <c:v>95</c:v>
                </c:pt>
                <c:pt idx="1">
                  <c:v>95</c:v>
                </c:pt>
                <c:pt idx="2">
                  <c:v>102</c:v>
                </c:pt>
                <c:pt idx="3">
                  <c:v>111</c:v>
                </c:pt>
                <c:pt idx="4">
                  <c:v>97</c:v>
                </c:pt>
                <c:pt idx="5">
                  <c:v>123</c:v>
                </c:pt>
                <c:pt idx="6">
                  <c:v>106</c:v>
                </c:pt>
                <c:pt idx="7">
                  <c:v>107</c:v>
                </c:pt>
                <c:pt idx="8">
                  <c:v>90</c:v>
                </c:pt>
                <c:pt idx="9">
                  <c:v>121</c:v>
                </c:pt>
                <c:pt idx="10">
                  <c:v>95</c:v>
                </c:pt>
                <c:pt idx="11">
                  <c:v>125</c:v>
                </c:pt>
              </c:numCache>
            </c:numRef>
          </c:val>
        </c:ser>
        <c:gapWidth val="75"/>
        <c:overlap val="-25"/>
        <c:axId val="103899520"/>
        <c:axId val="103901056"/>
      </c:barChart>
      <c:catAx>
        <c:axId val="103899520"/>
        <c:scaling>
          <c:orientation val="minMax"/>
        </c:scaling>
        <c:axPos val="b"/>
        <c:majorTickMark val="none"/>
        <c:tickLblPos val="nextTo"/>
        <c:crossAx val="103901056"/>
        <c:crosses val="autoZero"/>
        <c:auto val="1"/>
        <c:lblAlgn val="ctr"/>
        <c:lblOffset val="100"/>
      </c:catAx>
      <c:valAx>
        <c:axId val="10390105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038995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Porovnanie počtu potratov</a:t>
            </a:r>
            <a:r>
              <a:rPr lang="sk-SK" baseline="0"/>
              <a:t> v rokoch 2019-2021</a:t>
            </a:r>
            <a:endParaRPr lang="sk-SK"/>
          </a:p>
        </c:rich>
      </c:tx>
    </c:title>
    <c:plotArea>
      <c:layout/>
      <c:barChart>
        <c:barDir val="col"/>
        <c:grouping val="clustered"/>
        <c:ser>
          <c:idx val="1"/>
          <c:order val="0"/>
          <c:tx>
            <c:strRef>
              <c:f>'Medicínske dáta_lôžko '!$B$68</c:f>
              <c:strCache>
                <c:ptCount val="1"/>
                <c:pt idx="0">
                  <c:v>2019</c:v>
                </c:pt>
              </c:strCache>
            </c:strRef>
          </c:tx>
          <c:val>
            <c:numRef>
              <c:f>'Medicínske dáta_lôžko '!$B$69:$B$80</c:f>
              <c:numCache>
                <c:formatCode>#,##0</c:formatCode>
                <c:ptCount val="12"/>
                <c:pt idx="0">
                  <c:v>19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19</c:v>
                </c:pt>
                <c:pt idx="5">
                  <c:v>15</c:v>
                </c:pt>
                <c:pt idx="6">
                  <c:v>11</c:v>
                </c:pt>
                <c:pt idx="7">
                  <c:v>18</c:v>
                </c:pt>
                <c:pt idx="8">
                  <c:v>18</c:v>
                </c:pt>
                <c:pt idx="9">
                  <c:v>15</c:v>
                </c:pt>
                <c:pt idx="10">
                  <c:v>9</c:v>
                </c:pt>
                <c:pt idx="11">
                  <c:v>17</c:v>
                </c:pt>
              </c:numCache>
            </c:numRef>
          </c:val>
        </c:ser>
        <c:ser>
          <c:idx val="2"/>
          <c:order val="1"/>
          <c:tx>
            <c:strRef>
              <c:f>'Medicínske dáta_lôžko '!$C$68</c:f>
              <c:strCache>
                <c:ptCount val="1"/>
                <c:pt idx="0">
                  <c:v>2020</c:v>
                </c:pt>
              </c:strCache>
            </c:strRef>
          </c:tx>
          <c:val>
            <c:numRef>
              <c:f>'Medicínske dáta_lôžko '!$C$69:$C$80</c:f>
              <c:numCache>
                <c:formatCode>General</c:formatCode>
                <c:ptCount val="12"/>
                <c:pt idx="0">
                  <c:v>21</c:v>
                </c:pt>
                <c:pt idx="1">
                  <c:v>11</c:v>
                </c:pt>
                <c:pt idx="2">
                  <c:v>9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20</c:v>
                </c:pt>
                <c:pt idx="8">
                  <c:v>11</c:v>
                </c:pt>
                <c:pt idx="9">
                  <c:v>17</c:v>
                </c:pt>
                <c:pt idx="10">
                  <c:v>11</c:v>
                </c:pt>
                <c:pt idx="11">
                  <c:v>22</c:v>
                </c:pt>
              </c:numCache>
            </c:numRef>
          </c:val>
        </c:ser>
        <c:ser>
          <c:idx val="3"/>
          <c:order val="2"/>
          <c:tx>
            <c:strRef>
              <c:f>'Medicínske dáta_lôžko '!$D$68</c:f>
              <c:strCache>
                <c:ptCount val="1"/>
                <c:pt idx="0">
                  <c:v>2021</c:v>
                </c:pt>
              </c:strCache>
            </c:strRef>
          </c:tx>
          <c:val>
            <c:numRef>
              <c:f>'Medicínske dáta_lôžko '!$D$69:$D$80</c:f>
              <c:numCache>
                <c:formatCode>General</c:formatCode>
                <c:ptCount val="12"/>
                <c:pt idx="0">
                  <c:v>18</c:v>
                </c:pt>
                <c:pt idx="1">
                  <c:v>14</c:v>
                </c:pt>
                <c:pt idx="2">
                  <c:v>10</c:v>
                </c:pt>
                <c:pt idx="3">
                  <c:v>14</c:v>
                </c:pt>
                <c:pt idx="4">
                  <c:v>13</c:v>
                </c:pt>
                <c:pt idx="5">
                  <c:v>9</c:v>
                </c:pt>
                <c:pt idx="6">
                  <c:v>10</c:v>
                </c:pt>
                <c:pt idx="7">
                  <c:v>17</c:v>
                </c:pt>
                <c:pt idx="8">
                  <c:v>12</c:v>
                </c:pt>
                <c:pt idx="9">
                  <c:v>16</c:v>
                </c:pt>
                <c:pt idx="10">
                  <c:v>23</c:v>
                </c:pt>
                <c:pt idx="11">
                  <c:v>21</c:v>
                </c:pt>
              </c:numCache>
            </c:numRef>
          </c:val>
        </c:ser>
        <c:gapWidth val="75"/>
        <c:overlap val="-25"/>
        <c:axId val="103922688"/>
        <c:axId val="103949056"/>
      </c:barChart>
      <c:catAx>
        <c:axId val="103922688"/>
        <c:scaling>
          <c:orientation val="minMax"/>
        </c:scaling>
        <c:axPos val="b"/>
        <c:majorTickMark val="none"/>
        <c:tickLblPos val="nextTo"/>
        <c:crossAx val="103949056"/>
        <c:crosses val="autoZero"/>
        <c:auto val="1"/>
        <c:lblAlgn val="ctr"/>
        <c:lblOffset val="100"/>
      </c:catAx>
      <c:valAx>
        <c:axId val="10394905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6350">
            <a:noFill/>
          </a:ln>
        </c:spPr>
        <c:crossAx val="10392268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ukazovateľov </a:t>
            </a:r>
            <a:r>
              <a:rPr lang="sk-SK" sz="1400" b="1" i="0" baseline="0"/>
              <a:t>ambulantne</a:t>
            </a:r>
            <a:r>
              <a:rPr lang="en-US" sz="1400" b="1" i="0" baseline="0"/>
              <a:t>j starostlivosti v rokoch 2019-2021</a:t>
            </a:r>
            <a:endParaRPr lang="sk-SK" sz="14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dáta_AMB'!$B$7</c:f>
              <c:strCache>
                <c:ptCount val="1"/>
                <c:pt idx="0">
                  <c:v>Body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dáta_AMB'!$B$8:$B$19</c:f>
              <c:numCache>
                <c:formatCode>#,##0</c:formatCode>
                <c:ptCount val="12"/>
                <c:pt idx="0">
                  <c:v>784680</c:v>
                </c:pt>
                <c:pt idx="1">
                  <c:v>706540</c:v>
                </c:pt>
                <c:pt idx="2">
                  <c:v>694120</c:v>
                </c:pt>
                <c:pt idx="3">
                  <c:v>695300</c:v>
                </c:pt>
                <c:pt idx="4">
                  <c:v>829050</c:v>
                </c:pt>
                <c:pt idx="5">
                  <c:v>723460</c:v>
                </c:pt>
                <c:pt idx="6">
                  <c:v>748650</c:v>
                </c:pt>
                <c:pt idx="7">
                  <c:v>648540</c:v>
                </c:pt>
                <c:pt idx="8">
                  <c:v>786830</c:v>
                </c:pt>
                <c:pt idx="9">
                  <c:v>863770</c:v>
                </c:pt>
                <c:pt idx="10">
                  <c:v>679360</c:v>
                </c:pt>
                <c:pt idx="11">
                  <c:v>712650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dáta_AMB'!$C$7</c:f>
              <c:strCache>
                <c:ptCount val="1"/>
                <c:pt idx="0">
                  <c:v>Body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dáta_AMB'!$C$8:$C$19</c:f>
              <c:numCache>
                <c:formatCode>#,##0</c:formatCode>
                <c:ptCount val="12"/>
                <c:pt idx="0">
                  <c:v>750460</c:v>
                </c:pt>
                <c:pt idx="1">
                  <c:v>562430</c:v>
                </c:pt>
                <c:pt idx="2">
                  <c:v>508960</c:v>
                </c:pt>
                <c:pt idx="3">
                  <c:v>456230</c:v>
                </c:pt>
                <c:pt idx="4">
                  <c:v>604010</c:v>
                </c:pt>
                <c:pt idx="5">
                  <c:v>702180</c:v>
                </c:pt>
                <c:pt idx="6">
                  <c:v>615440</c:v>
                </c:pt>
                <c:pt idx="7">
                  <c:v>563260</c:v>
                </c:pt>
                <c:pt idx="8">
                  <c:v>658210</c:v>
                </c:pt>
                <c:pt idx="9">
                  <c:v>743240</c:v>
                </c:pt>
                <c:pt idx="10">
                  <c:v>689720</c:v>
                </c:pt>
                <c:pt idx="11">
                  <c:v>633960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dáta_AMB'!$D$7</c:f>
              <c:strCache>
                <c:ptCount val="1"/>
                <c:pt idx="0">
                  <c:v>Body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dáta_AMB'!$D$8:$D$19</c:f>
              <c:numCache>
                <c:formatCode>#,##0</c:formatCode>
                <c:ptCount val="12"/>
                <c:pt idx="0">
                  <c:v>667890</c:v>
                </c:pt>
                <c:pt idx="1">
                  <c:v>758430</c:v>
                </c:pt>
                <c:pt idx="2">
                  <c:v>997300</c:v>
                </c:pt>
                <c:pt idx="3">
                  <c:v>877510</c:v>
                </c:pt>
                <c:pt idx="4">
                  <c:v>995270</c:v>
                </c:pt>
                <c:pt idx="5">
                  <c:v>964680</c:v>
                </c:pt>
                <c:pt idx="6">
                  <c:v>808260</c:v>
                </c:pt>
                <c:pt idx="7">
                  <c:v>945720</c:v>
                </c:pt>
                <c:pt idx="8">
                  <c:v>973450</c:v>
                </c:pt>
                <c:pt idx="9">
                  <c:v>1084060</c:v>
                </c:pt>
                <c:pt idx="10">
                  <c:v>923890</c:v>
                </c:pt>
                <c:pt idx="11">
                  <c:v>843620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04019072"/>
        <c:axId val="104020992"/>
      </c:barChart>
      <c:lineChart>
        <c:grouping val="standard"/>
        <c:ser>
          <c:idx val="3"/>
          <c:order val="3"/>
          <c:tx>
            <c:strRef>
              <c:f>'Medicínske dáta_AMB'!$E$7</c:f>
              <c:strCache>
                <c:ptCount val="1"/>
                <c:pt idx="0">
                  <c:v>Poč. pacientov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dáta_AMB'!$E$8:$E$19</c:f>
              <c:numCache>
                <c:formatCode>#,##0</c:formatCode>
                <c:ptCount val="12"/>
                <c:pt idx="0">
                  <c:v>1039</c:v>
                </c:pt>
                <c:pt idx="1">
                  <c:v>985</c:v>
                </c:pt>
                <c:pt idx="2">
                  <c:v>898</c:v>
                </c:pt>
                <c:pt idx="3">
                  <c:v>931</c:v>
                </c:pt>
                <c:pt idx="4">
                  <c:v>1121</c:v>
                </c:pt>
                <c:pt idx="5">
                  <c:v>1029</c:v>
                </c:pt>
                <c:pt idx="6">
                  <c:v>1043</c:v>
                </c:pt>
                <c:pt idx="7">
                  <c:v>869</c:v>
                </c:pt>
                <c:pt idx="8">
                  <c:v>1015</c:v>
                </c:pt>
                <c:pt idx="9">
                  <c:v>1159</c:v>
                </c:pt>
                <c:pt idx="10">
                  <c:v>903</c:v>
                </c:pt>
                <c:pt idx="11">
                  <c:v>970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dáta_AMB'!$F$7</c:f>
              <c:strCache>
                <c:ptCount val="1"/>
                <c:pt idx="0">
                  <c:v>Poč. pacientov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dáta_AMB'!$F$8:$F$19</c:f>
              <c:numCache>
                <c:formatCode>#,##0</c:formatCode>
                <c:ptCount val="12"/>
                <c:pt idx="0">
                  <c:v>1095</c:v>
                </c:pt>
                <c:pt idx="1">
                  <c:v>736</c:v>
                </c:pt>
                <c:pt idx="2">
                  <c:v>669</c:v>
                </c:pt>
                <c:pt idx="3">
                  <c:v>535</c:v>
                </c:pt>
                <c:pt idx="4">
                  <c:v>720</c:v>
                </c:pt>
                <c:pt idx="5">
                  <c:v>809</c:v>
                </c:pt>
                <c:pt idx="6">
                  <c:v>762</c:v>
                </c:pt>
                <c:pt idx="7">
                  <c:v>674</c:v>
                </c:pt>
                <c:pt idx="8">
                  <c:v>875</c:v>
                </c:pt>
                <c:pt idx="9">
                  <c:v>953</c:v>
                </c:pt>
                <c:pt idx="10">
                  <c:v>875</c:v>
                </c:pt>
                <c:pt idx="11">
                  <c:v>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dáta_AMB'!$G$7</c:f>
              <c:strCache>
                <c:ptCount val="1"/>
                <c:pt idx="0">
                  <c:v>Poč. pacientov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dáta_AMB'!$G$8:$G$19</c:f>
              <c:numCache>
                <c:formatCode>#,##0</c:formatCode>
                <c:ptCount val="12"/>
                <c:pt idx="0">
                  <c:v>852</c:v>
                </c:pt>
                <c:pt idx="1">
                  <c:v>935</c:v>
                </c:pt>
                <c:pt idx="2">
                  <c:v>1054</c:v>
                </c:pt>
                <c:pt idx="3">
                  <c:v>928</c:v>
                </c:pt>
                <c:pt idx="4">
                  <c:v>1030</c:v>
                </c:pt>
                <c:pt idx="5">
                  <c:v>1070</c:v>
                </c:pt>
                <c:pt idx="6">
                  <c:v>913</c:v>
                </c:pt>
                <c:pt idx="7">
                  <c:v>1035</c:v>
                </c:pt>
                <c:pt idx="8">
                  <c:v>1140</c:v>
                </c:pt>
                <c:pt idx="9">
                  <c:v>1296</c:v>
                </c:pt>
                <c:pt idx="10">
                  <c:v>1201</c:v>
                </c:pt>
                <c:pt idx="11">
                  <c:v>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ser>
          <c:idx val="6"/>
          <c:order val="6"/>
          <c:tx>
            <c:strRef>
              <c:f>'Medicínske dáta_AMB'!$H$7</c:f>
              <c:strCache>
                <c:ptCount val="1"/>
                <c:pt idx="0">
                  <c:v>Poč. výkonov 2019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'Medicínske dáta_AMB'!$H$8:$H$19</c:f>
              <c:numCache>
                <c:formatCode>#,##0</c:formatCode>
                <c:ptCount val="12"/>
                <c:pt idx="0">
                  <c:v>2441</c:v>
                </c:pt>
                <c:pt idx="1">
                  <c:v>2296</c:v>
                </c:pt>
                <c:pt idx="2">
                  <c:v>2110</c:v>
                </c:pt>
                <c:pt idx="3">
                  <c:v>2252</c:v>
                </c:pt>
                <c:pt idx="4">
                  <c:v>2702</c:v>
                </c:pt>
                <c:pt idx="5">
                  <c:v>2402</c:v>
                </c:pt>
                <c:pt idx="6">
                  <c:v>2488</c:v>
                </c:pt>
                <c:pt idx="7">
                  <c:v>2057</c:v>
                </c:pt>
                <c:pt idx="8">
                  <c:v>2424</c:v>
                </c:pt>
                <c:pt idx="9">
                  <c:v>2739</c:v>
                </c:pt>
                <c:pt idx="10">
                  <c:v>2096</c:v>
                </c:pt>
                <c:pt idx="11">
                  <c:v>2377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B-4923-AEF5-AFAB017D87D9}"/>
            </c:ext>
          </c:extLst>
        </c:ser>
        <c:ser>
          <c:idx val="7"/>
          <c:order val="7"/>
          <c:tx>
            <c:strRef>
              <c:f>'Medicínske dáta_AMB'!$I$7</c:f>
              <c:strCache>
                <c:ptCount val="1"/>
                <c:pt idx="0">
                  <c:v>Poč. výkonov 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dáta_AMB'!$I$8:$I$19</c:f>
              <c:numCache>
                <c:formatCode>#,##0</c:formatCode>
                <c:ptCount val="12"/>
                <c:pt idx="0">
                  <c:v>2448</c:v>
                </c:pt>
                <c:pt idx="1">
                  <c:v>1706</c:v>
                </c:pt>
                <c:pt idx="2">
                  <c:v>1466</c:v>
                </c:pt>
                <c:pt idx="3">
                  <c:v>1229</c:v>
                </c:pt>
                <c:pt idx="4">
                  <c:v>1630</c:v>
                </c:pt>
                <c:pt idx="5">
                  <c:v>1960</c:v>
                </c:pt>
                <c:pt idx="6">
                  <c:v>1693</c:v>
                </c:pt>
                <c:pt idx="7">
                  <c:v>1582</c:v>
                </c:pt>
                <c:pt idx="8">
                  <c:v>1851</c:v>
                </c:pt>
                <c:pt idx="9">
                  <c:v>2242</c:v>
                </c:pt>
                <c:pt idx="10">
                  <c:v>2015</c:v>
                </c:pt>
                <c:pt idx="11">
                  <c:v>1914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3B-4923-AEF5-AFAB017D87D9}"/>
            </c:ext>
          </c:extLst>
        </c:ser>
        <c:ser>
          <c:idx val="8"/>
          <c:order val="8"/>
          <c:tx>
            <c:strRef>
              <c:f>'Medicínske dáta_AMB'!$J$7</c:f>
              <c:strCache>
                <c:ptCount val="1"/>
                <c:pt idx="0">
                  <c:v>Poč. výkonov 2021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'Medicínske dáta_AMB'!$J$8:$J$19</c:f>
              <c:numCache>
                <c:formatCode>#,##0</c:formatCode>
                <c:ptCount val="12"/>
                <c:pt idx="0">
                  <c:v>1946</c:v>
                </c:pt>
                <c:pt idx="1">
                  <c:v>2170</c:v>
                </c:pt>
                <c:pt idx="2">
                  <c:v>2723</c:v>
                </c:pt>
                <c:pt idx="3">
                  <c:v>2290</c:v>
                </c:pt>
                <c:pt idx="4">
                  <c:v>2631</c:v>
                </c:pt>
                <c:pt idx="5">
                  <c:v>2700</c:v>
                </c:pt>
                <c:pt idx="6">
                  <c:v>2265</c:v>
                </c:pt>
                <c:pt idx="7">
                  <c:v>2563</c:v>
                </c:pt>
                <c:pt idx="8">
                  <c:v>2707</c:v>
                </c:pt>
                <c:pt idx="9">
                  <c:v>2885</c:v>
                </c:pt>
                <c:pt idx="10">
                  <c:v>2570</c:v>
                </c:pt>
                <c:pt idx="11">
                  <c:v>2254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3B-4923-AEF5-AFAB017D87D9}"/>
            </c:ext>
          </c:extLst>
        </c:ser>
        <c:marker val="1"/>
        <c:axId val="104032512"/>
        <c:axId val="104030976"/>
      </c:lineChart>
      <c:catAx>
        <c:axId val="104019072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4020992"/>
        <c:crosses val="autoZero"/>
        <c:auto val="1"/>
        <c:lblAlgn val="ctr"/>
        <c:lblOffset val="100"/>
      </c:catAx>
      <c:valAx>
        <c:axId val="104020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4019072"/>
        <c:crosses val="autoZero"/>
        <c:crossBetween val="between"/>
      </c:valAx>
      <c:valAx>
        <c:axId val="104030976"/>
        <c:scaling>
          <c:orientation val="minMax"/>
        </c:scaling>
        <c:axPos val="r"/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4032512"/>
        <c:crosses val="max"/>
        <c:crossBetween val="between"/>
      </c:valAx>
      <c:catAx>
        <c:axId val="104032512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04030976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565"/>
          <c:w val="0.85997178343542513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Počet výkonov JZS 2019-2021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'Počet výkonov JZS'!$B$6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'Počet výkonov JZS'!$A$7:$A$18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'Počet výkonov JZS'!$B$7:$B$18</c:f>
              <c:numCache>
                <c:formatCode>#,##0</c:formatCode>
                <c:ptCount val="12"/>
                <c:pt idx="0">
                  <c:v>46</c:v>
                </c:pt>
                <c:pt idx="1">
                  <c:v>45</c:v>
                </c:pt>
                <c:pt idx="2">
                  <c:v>46</c:v>
                </c:pt>
                <c:pt idx="3">
                  <c:v>51</c:v>
                </c:pt>
                <c:pt idx="4">
                  <c:v>48</c:v>
                </c:pt>
                <c:pt idx="5">
                  <c:v>37</c:v>
                </c:pt>
                <c:pt idx="6">
                  <c:v>32</c:v>
                </c:pt>
                <c:pt idx="7">
                  <c:v>32</c:v>
                </c:pt>
                <c:pt idx="8">
                  <c:v>36</c:v>
                </c:pt>
                <c:pt idx="9">
                  <c:v>43</c:v>
                </c:pt>
                <c:pt idx="10">
                  <c:v>35</c:v>
                </c:pt>
                <c:pt idx="1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'Počet výkonov JZS'!$C$6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'Počet výkonov JZS'!$A$7:$A$18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'Počet výkonov JZS'!$C$7:$C$18</c:f>
              <c:numCache>
                <c:formatCode>#,##0</c:formatCode>
                <c:ptCount val="12"/>
                <c:pt idx="0">
                  <c:v>42</c:v>
                </c:pt>
                <c:pt idx="1">
                  <c:v>46</c:v>
                </c:pt>
                <c:pt idx="2">
                  <c:v>29</c:v>
                </c:pt>
                <c:pt idx="3">
                  <c:v>28</c:v>
                </c:pt>
                <c:pt idx="4">
                  <c:v>23</c:v>
                </c:pt>
                <c:pt idx="5">
                  <c:v>45</c:v>
                </c:pt>
                <c:pt idx="6">
                  <c:v>24</c:v>
                </c:pt>
                <c:pt idx="7">
                  <c:v>24</c:v>
                </c:pt>
                <c:pt idx="8">
                  <c:v>32</c:v>
                </c:pt>
                <c:pt idx="9">
                  <c:v>46</c:v>
                </c:pt>
                <c:pt idx="10">
                  <c:v>26</c:v>
                </c:pt>
                <c:pt idx="11">
                  <c:v>29</c:v>
                </c:pt>
              </c:numCache>
            </c:numRef>
          </c:val>
        </c:ser>
        <c:ser>
          <c:idx val="2"/>
          <c:order val="2"/>
          <c:tx>
            <c:strRef>
              <c:f>'Počet výkonov JZS'!$D$6</c:f>
              <c:strCache>
                <c:ptCount val="1"/>
                <c:pt idx="0">
                  <c:v>2021</c:v>
                </c:pt>
              </c:strCache>
            </c:strRef>
          </c:tx>
          <c:cat>
            <c:strRef>
              <c:f>'Počet výkonov JZS'!$A$7:$A$18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'Počet výkonov JZS'!$D$7:$D$18</c:f>
              <c:numCache>
                <c:formatCode>#,##0</c:formatCode>
                <c:ptCount val="12"/>
                <c:pt idx="0">
                  <c:v>26</c:v>
                </c:pt>
                <c:pt idx="1">
                  <c:v>29</c:v>
                </c:pt>
                <c:pt idx="2">
                  <c:v>38</c:v>
                </c:pt>
                <c:pt idx="3">
                  <c:v>35</c:v>
                </c:pt>
                <c:pt idx="4">
                  <c:v>26</c:v>
                </c:pt>
                <c:pt idx="5">
                  <c:v>32</c:v>
                </c:pt>
                <c:pt idx="6">
                  <c:v>30</c:v>
                </c:pt>
                <c:pt idx="7">
                  <c:v>43</c:v>
                </c:pt>
                <c:pt idx="8">
                  <c:v>40</c:v>
                </c:pt>
                <c:pt idx="9">
                  <c:v>33</c:v>
                </c:pt>
                <c:pt idx="10">
                  <c:v>43</c:v>
                </c:pt>
                <c:pt idx="11">
                  <c:v>28</c:v>
                </c:pt>
              </c:numCache>
            </c:numRef>
          </c:val>
        </c:ser>
        <c:marker val="1"/>
        <c:axId val="104102528"/>
        <c:axId val="104116608"/>
      </c:lineChart>
      <c:catAx>
        <c:axId val="104102528"/>
        <c:scaling>
          <c:orientation val="minMax"/>
        </c:scaling>
        <c:axPos val="b"/>
        <c:majorTickMark val="none"/>
        <c:tickLblPos val="nextTo"/>
        <c:crossAx val="104116608"/>
        <c:crosses val="autoZero"/>
        <c:auto val="1"/>
        <c:lblAlgn val="ctr"/>
        <c:lblOffset val="100"/>
      </c:catAx>
      <c:valAx>
        <c:axId val="1041166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tickLblPos val="nextTo"/>
        <c:spPr>
          <a:ln w="6350">
            <a:noFill/>
          </a:ln>
        </c:spPr>
        <c:crossAx val="104102528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3</xdr:row>
      <xdr:rowOff>0</xdr:rowOff>
    </xdr:from>
    <xdr:to>
      <xdr:col>22</xdr:col>
      <xdr:colOff>94349</xdr:colOff>
      <xdr:row>22</xdr:row>
      <xdr:rowOff>34275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19049</xdr:colOff>
      <xdr:row>24</xdr:row>
      <xdr:rowOff>9525</xdr:rowOff>
    </xdr:from>
    <xdr:to>
      <xdr:col>22</xdr:col>
      <xdr:colOff>103874</xdr:colOff>
      <xdr:row>43</xdr:row>
      <xdr:rowOff>53325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46</xdr:row>
      <xdr:rowOff>0</xdr:rowOff>
    </xdr:from>
    <xdr:to>
      <xdr:col>17</xdr:col>
      <xdr:colOff>193275</xdr:colOff>
      <xdr:row>63</xdr:row>
      <xdr:rowOff>127275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19050</xdr:colOff>
      <xdr:row>65</xdr:row>
      <xdr:rowOff>104775</xdr:rowOff>
    </xdr:from>
    <xdr:to>
      <xdr:col>17</xdr:col>
      <xdr:colOff>174225</xdr:colOff>
      <xdr:row>83</xdr:row>
      <xdr:rowOff>41550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600074</xdr:colOff>
      <xdr:row>4</xdr:row>
      <xdr:rowOff>85725</xdr:rowOff>
    </xdr:from>
    <xdr:to>
      <xdr:col>22</xdr:col>
      <xdr:colOff>484874</xdr:colOff>
      <xdr:row>21</xdr:row>
      <xdr:rowOff>158100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3</xdr:row>
      <xdr:rowOff>161925</xdr:rowOff>
    </xdr:from>
    <xdr:to>
      <xdr:col>17</xdr:col>
      <xdr:colOff>65775</xdr:colOff>
      <xdr:row>20</xdr:row>
      <xdr:rowOff>72375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Normal="100" workbookViewId="0">
      <selection activeCell="D23" sqref="D23"/>
    </sheetView>
  </sheetViews>
  <sheetFormatPr defaultRowHeight="12.75"/>
  <cols>
    <col min="1" max="1" width="12" style="3" customWidth="1"/>
    <col min="2" max="11" width="10.140625" style="3" customWidth="1"/>
    <col min="12" max="12" width="15.28515625" style="3" customWidth="1"/>
    <col min="13" max="16384" width="9.140625" style="3"/>
  </cols>
  <sheetData>
    <row r="1" spans="1:10" ht="18.75">
      <c r="A1" s="2" t="s">
        <v>11</v>
      </c>
    </row>
    <row r="2" spans="1:10" ht="18.75">
      <c r="A2" s="1" t="s">
        <v>2</v>
      </c>
    </row>
    <row r="3" spans="1:10">
      <c r="A3" s="4"/>
    </row>
    <row r="4" spans="1:10" ht="15">
      <c r="A4" s="36" t="s">
        <v>39</v>
      </c>
    </row>
    <row r="5" spans="1:10" ht="13.5" thickBot="1"/>
    <row r="6" spans="1:10" ht="13.5" customHeight="1">
      <c r="A6" s="97" t="s">
        <v>0</v>
      </c>
      <c r="B6" s="95" t="s">
        <v>10</v>
      </c>
      <c r="C6" s="95"/>
      <c r="D6" s="95"/>
      <c r="E6" s="95" t="s">
        <v>6</v>
      </c>
      <c r="F6" s="95"/>
      <c r="G6" s="95"/>
      <c r="H6" s="95" t="s">
        <v>7</v>
      </c>
      <c r="I6" s="95"/>
      <c r="J6" s="96"/>
    </row>
    <row r="7" spans="1:10" ht="13.5" thickBot="1">
      <c r="A7" s="98"/>
      <c r="B7" s="22" t="s">
        <v>8</v>
      </c>
      <c r="C7" s="23" t="s">
        <v>12</v>
      </c>
      <c r="D7" s="24" t="s">
        <v>13</v>
      </c>
      <c r="E7" s="25" t="s">
        <v>9</v>
      </c>
      <c r="F7" s="26" t="s">
        <v>14</v>
      </c>
      <c r="G7" s="27" t="s">
        <v>15</v>
      </c>
      <c r="H7" s="28" t="s">
        <v>5</v>
      </c>
      <c r="I7" s="29" t="s">
        <v>16</v>
      </c>
      <c r="J7" s="30" t="s">
        <v>17</v>
      </c>
    </row>
    <row r="8" spans="1:10">
      <c r="A8" s="19">
        <v>1</v>
      </c>
      <c r="B8" s="7">
        <v>156</v>
      </c>
      <c r="C8" s="7">
        <v>157</v>
      </c>
      <c r="D8" s="7">
        <v>137</v>
      </c>
      <c r="E8" s="8">
        <v>5.37</v>
      </c>
      <c r="F8" s="8">
        <v>4.4713375796178347</v>
      </c>
      <c r="G8" s="8">
        <v>4.3722627737226274</v>
      </c>
      <c r="H8" s="9">
        <v>0.91</v>
      </c>
      <c r="I8" s="9">
        <v>0.90668025477706937</v>
      </c>
      <c r="J8" s="8">
        <v>0.90790144927536087</v>
      </c>
    </row>
    <row r="9" spans="1:10">
      <c r="A9" s="20">
        <v>2</v>
      </c>
      <c r="B9" s="10">
        <v>183</v>
      </c>
      <c r="C9" s="10">
        <v>175</v>
      </c>
      <c r="D9" s="10">
        <v>163</v>
      </c>
      <c r="E9" s="11">
        <v>6.01</v>
      </c>
      <c r="F9" s="11">
        <v>4.5284090909090908</v>
      </c>
      <c r="G9" s="11">
        <v>4.705521472392638</v>
      </c>
      <c r="H9" s="6">
        <v>1</v>
      </c>
      <c r="I9" s="6">
        <v>0.92045170454545411</v>
      </c>
      <c r="J9" s="11">
        <v>0.9282852760736191</v>
      </c>
    </row>
    <row r="10" spans="1:10">
      <c r="A10" s="20">
        <v>3</v>
      </c>
      <c r="B10" s="10">
        <v>171</v>
      </c>
      <c r="C10" s="10">
        <v>161</v>
      </c>
      <c r="D10" s="10">
        <v>156</v>
      </c>
      <c r="E10" s="11">
        <v>5.05</v>
      </c>
      <c r="F10" s="11">
        <v>4.7222222222222223</v>
      </c>
      <c r="G10" s="11">
        <v>4.2884615384615383</v>
      </c>
      <c r="H10" s="6">
        <v>1.06</v>
      </c>
      <c r="I10" s="6">
        <v>1.0163555555555561</v>
      </c>
      <c r="J10" s="11">
        <v>0.92901666666666582</v>
      </c>
    </row>
    <row r="11" spans="1:10">
      <c r="A11" s="20">
        <v>4</v>
      </c>
      <c r="B11" s="10">
        <v>169</v>
      </c>
      <c r="C11" s="10">
        <v>121</v>
      </c>
      <c r="D11" s="10">
        <v>177</v>
      </c>
      <c r="E11" s="11">
        <v>6.02</v>
      </c>
      <c r="F11" s="11">
        <v>5.553719008264463</v>
      </c>
      <c r="G11" s="11">
        <v>3.9943502824858759</v>
      </c>
      <c r="H11" s="6">
        <v>1.08</v>
      </c>
      <c r="I11" s="6">
        <v>0.95181652892561908</v>
      </c>
      <c r="J11" s="11">
        <v>0.95067909604519718</v>
      </c>
    </row>
    <row r="12" spans="1:10">
      <c r="A12" s="20">
        <v>5</v>
      </c>
      <c r="B12" s="10">
        <v>175</v>
      </c>
      <c r="C12" s="10">
        <v>142</v>
      </c>
      <c r="D12" s="10">
        <v>173</v>
      </c>
      <c r="E12" s="11">
        <v>4.47</v>
      </c>
      <c r="F12" s="11">
        <v>5.1958041958041958</v>
      </c>
      <c r="G12" s="11">
        <v>4.1676300578034686</v>
      </c>
      <c r="H12" s="6">
        <v>0.89</v>
      </c>
      <c r="I12" s="6">
        <v>0.95750559440559369</v>
      </c>
      <c r="J12" s="11">
        <v>1.0191786127167628</v>
      </c>
    </row>
    <row r="13" spans="1:10">
      <c r="A13" s="20">
        <v>6</v>
      </c>
      <c r="B13" s="10">
        <v>204</v>
      </c>
      <c r="C13" s="10">
        <v>177</v>
      </c>
      <c r="D13" s="10">
        <v>204</v>
      </c>
      <c r="E13" s="11">
        <v>6.01</v>
      </c>
      <c r="F13" s="11">
        <v>4.3276836158192094</v>
      </c>
      <c r="G13" s="11">
        <v>4.6225490196078427</v>
      </c>
      <c r="H13" s="6">
        <v>1.07</v>
      </c>
      <c r="I13" s="6">
        <v>0.87542203389830453</v>
      </c>
      <c r="J13" s="11">
        <v>0.96407205882352975</v>
      </c>
    </row>
    <row r="14" spans="1:10">
      <c r="A14" s="20">
        <v>7</v>
      </c>
      <c r="B14" s="10">
        <v>179</v>
      </c>
      <c r="C14" s="10">
        <v>161</v>
      </c>
      <c r="D14" s="10">
        <v>189</v>
      </c>
      <c r="E14" s="11">
        <v>4.84</v>
      </c>
      <c r="F14" s="11">
        <v>5.6604938271604937</v>
      </c>
      <c r="G14" s="11">
        <v>4.71957671957672</v>
      </c>
      <c r="H14" s="6">
        <v>0.86</v>
      </c>
      <c r="I14" s="6">
        <v>0.95181049382716065</v>
      </c>
      <c r="J14" s="11">
        <v>1.0400476190476189</v>
      </c>
    </row>
    <row r="15" spans="1:10">
      <c r="A15" s="20">
        <v>8</v>
      </c>
      <c r="B15" s="10">
        <v>180</v>
      </c>
      <c r="C15" s="10">
        <v>175</v>
      </c>
      <c r="D15" s="10">
        <v>173</v>
      </c>
      <c r="E15" s="11">
        <v>4.5199999999999996</v>
      </c>
      <c r="F15" s="11">
        <v>5.2685714285714287</v>
      </c>
      <c r="G15" s="11">
        <v>4.9306358381502893</v>
      </c>
      <c r="H15" s="6">
        <v>0.81</v>
      </c>
      <c r="I15" s="6">
        <v>1.0225868571428562</v>
      </c>
      <c r="J15" s="11">
        <v>1.0509202312138721</v>
      </c>
    </row>
    <row r="16" spans="1:10">
      <c r="A16" s="20">
        <v>9</v>
      </c>
      <c r="B16" s="10">
        <v>159</v>
      </c>
      <c r="C16" s="10">
        <v>175</v>
      </c>
      <c r="D16" s="10">
        <v>164</v>
      </c>
      <c r="E16" s="11">
        <v>4.8</v>
      </c>
      <c r="F16" s="11">
        <v>4.3181818181818183</v>
      </c>
      <c r="G16" s="11">
        <v>4.6707317073170733</v>
      </c>
      <c r="H16" s="6">
        <v>0.89</v>
      </c>
      <c r="I16" s="6">
        <v>0.99566079545454533</v>
      </c>
      <c r="J16" s="11">
        <v>1.0150509090909088</v>
      </c>
    </row>
    <row r="17" spans="1:11">
      <c r="A17" s="20">
        <v>10</v>
      </c>
      <c r="B17" s="10">
        <v>192</v>
      </c>
      <c r="C17" s="10">
        <v>181</v>
      </c>
      <c r="D17" s="10">
        <v>193</v>
      </c>
      <c r="E17" s="11">
        <v>4.9400000000000004</v>
      </c>
      <c r="F17" s="11">
        <v>4.9779005524861875</v>
      </c>
      <c r="G17" s="11">
        <v>4.7357512953367875</v>
      </c>
      <c r="H17" s="6">
        <v>0.98</v>
      </c>
      <c r="I17" s="6">
        <v>1.0413093922651937</v>
      </c>
      <c r="J17" s="11">
        <v>0.91441428571428574</v>
      </c>
    </row>
    <row r="18" spans="1:11">
      <c r="A18" s="20">
        <v>11</v>
      </c>
      <c r="B18" s="10">
        <v>154</v>
      </c>
      <c r="C18" s="10">
        <v>196</v>
      </c>
      <c r="D18" s="10">
        <v>161</v>
      </c>
      <c r="E18" s="11">
        <v>5.44</v>
      </c>
      <c r="F18" s="11">
        <v>4.6479591836734695</v>
      </c>
      <c r="G18" s="11">
        <v>4.5776397515527947</v>
      </c>
      <c r="H18" s="6">
        <v>1.1499999999999999</v>
      </c>
      <c r="I18" s="6">
        <v>0.93753112244897963</v>
      </c>
      <c r="J18" s="11">
        <v>0.97349006211180056</v>
      </c>
    </row>
    <row r="19" spans="1:11">
      <c r="A19" s="20">
        <v>12</v>
      </c>
      <c r="B19" s="10">
        <v>165</v>
      </c>
      <c r="C19" s="10">
        <v>160</v>
      </c>
      <c r="D19" s="10">
        <v>169</v>
      </c>
      <c r="E19" s="11">
        <v>5.43</v>
      </c>
      <c r="F19" s="11">
        <v>5.0875000000000004</v>
      </c>
      <c r="G19" s="11">
        <v>4.7692307692307692</v>
      </c>
      <c r="H19" s="6">
        <v>0.9</v>
      </c>
      <c r="I19" s="6">
        <v>0.97612875000000021</v>
      </c>
      <c r="J19" s="11">
        <v>0.92221715976331331</v>
      </c>
    </row>
    <row r="20" spans="1:11" s="5" customFormat="1">
      <c r="A20" s="21" t="s">
        <v>3</v>
      </c>
      <c r="B20" s="31">
        <f>SUM(B8:B19)</f>
        <v>2087</v>
      </c>
      <c r="C20" s="32">
        <f>SUM(C8:C19)</f>
        <v>1981</v>
      </c>
      <c r="D20" s="33">
        <f>SUM(D8:D19)</f>
        <v>2059</v>
      </c>
      <c r="E20" s="13" t="s">
        <v>4</v>
      </c>
      <c r="F20" s="14" t="s">
        <v>4</v>
      </c>
      <c r="G20" s="15" t="s">
        <v>4</v>
      </c>
      <c r="H20" s="16" t="s">
        <v>4</v>
      </c>
      <c r="I20" s="17" t="s">
        <v>4</v>
      </c>
      <c r="J20" s="18" t="s">
        <v>4</v>
      </c>
      <c r="K20" s="3"/>
    </row>
    <row r="21" spans="1:11">
      <c r="A21" s="21" t="s">
        <v>1</v>
      </c>
      <c r="B21" s="31">
        <f>AVERAGE(B8:B19)</f>
        <v>173.91666666666666</v>
      </c>
      <c r="C21" s="32">
        <f>AVERAGE(C8:C19)</f>
        <v>165.08333333333334</v>
      </c>
      <c r="D21" s="33">
        <f>AVERAGE(D8:D19)</f>
        <v>171.58333333333334</v>
      </c>
      <c r="E21" s="13">
        <v>5.25</v>
      </c>
      <c r="F21" s="14">
        <v>4.87</v>
      </c>
      <c r="G21" s="15">
        <v>4.55</v>
      </c>
      <c r="H21" s="16">
        <v>0.97</v>
      </c>
      <c r="I21" s="17">
        <v>0.96</v>
      </c>
      <c r="J21" s="18">
        <v>0.97</v>
      </c>
    </row>
    <row r="23" spans="1:11">
      <c r="A23" s="12"/>
    </row>
    <row r="25" spans="1:11" ht="15">
      <c r="A25" s="36" t="s">
        <v>40</v>
      </c>
    </row>
    <row r="26" spans="1:11" ht="13.5" thickBot="1"/>
    <row r="27" spans="1:11">
      <c r="A27" s="97" t="s">
        <v>0</v>
      </c>
      <c r="B27" s="95" t="s">
        <v>31</v>
      </c>
      <c r="C27" s="95"/>
      <c r="D27" s="95"/>
      <c r="E27" s="95" t="s">
        <v>30</v>
      </c>
      <c r="F27" s="95"/>
      <c r="G27" s="95"/>
    </row>
    <row r="28" spans="1:11" ht="13.5" thickBot="1">
      <c r="A28" s="98"/>
      <c r="B28" s="22" t="s">
        <v>32</v>
      </c>
      <c r="C28" s="23" t="s">
        <v>33</v>
      </c>
      <c r="D28" s="24" t="s">
        <v>34</v>
      </c>
      <c r="E28" s="25" t="s">
        <v>27</v>
      </c>
      <c r="F28" s="26" t="s">
        <v>28</v>
      </c>
      <c r="G28" s="27" t="s">
        <v>29</v>
      </c>
    </row>
    <row r="29" spans="1:11">
      <c r="A29" s="19">
        <v>1</v>
      </c>
      <c r="B29" s="7">
        <v>14413.79747400001</v>
      </c>
      <c r="C29" s="7">
        <v>37451.291161999987</v>
      </c>
      <c r="D29" s="7">
        <v>27516.529217999989</v>
      </c>
      <c r="E29" s="7">
        <v>7277.9330720000016</v>
      </c>
      <c r="F29" s="7">
        <v>9319.8083559999959</v>
      </c>
      <c r="G29" s="7">
        <v>5127.6787049999994</v>
      </c>
    </row>
    <row r="30" spans="1:11">
      <c r="A30" s="20">
        <v>2</v>
      </c>
      <c r="B30" s="10">
        <v>25854.033911999999</v>
      </c>
      <c r="C30" s="10">
        <v>35763.561688000002</v>
      </c>
      <c r="D30" s="7">
        <v>38284.783569000007</v>
      </c>
      <c r="E30" s="10">
        <v>10862.580935000005</v>
      </c>
      <c r="F30" s="10">
        <v>8901.7660479999995</v>
      </c>
      <c r="G30" s="7">
        <v>10827.566753999999</v>
      </c>
    </row>
    <row r="31" spans="1:11">
      <c r="A31" s="20">
        <v>3</v>
      </c>
      <c r="B31" s="10">
        <v>26188.277302000013</v>
      </c>
      <c r="C31" s="10">
        <v>37012.524359999996</v>
      </c>
      <c r="D31" s="7">
        <v>37515.753384999982</v>
      </c>
      <c r="E31" s="10">
        <v>12571.584308999996</v>
      </c>
      <c r="F31" s="10">
        <v>6547.8981220000023</v>
      </c>
      <c r="G31" s="7">
        <v>10039.672566000007</v>
      </c>
    </row>
    <row r="32" spans="1:11">
      <c r="A32" s="20">
        <v>4</v>
      </c>
      <c r="B32" s="10">
        <v>25251.714338000002</v>
      </c>
      <c r="C32" s="10">
        <v>16822.707723999996</v>
      </c>
      <c r="D32" s="7">
        <v>40543.487982000013</v>
      </c>
      <c r="E32" s="10">
        <v>10589.340628999998</v>
      </c>
      <c r="F32" s="10">
        <v>6186.290434999999</v>
      </c>
      <c r="G32" s="7">
        <v>6918.9354570000069</v>
      </c>
    </row>
    <row r="33" spans="1:7">
      <c r="A33" s="20">
        <v>5</v>
      </c>
      <c r="B33" s="10">
        <v>21240.101501999994</v>
      </c>
      <c r="C33" s="10">
        <v>31663.819214999978</v>
      </c>
      <c r="D33" s="7">
        <v>32560.128529999994</v>
      </c>
      <c r="E33" s="10">
        <v>8374.1175759999987</v>
      </c>
      <c r="F33" s="10">
        <v>5682.4832349999988</v>
      </c>
      <c r="G33" s="7">
        <v>5907.9710470000027</v>
      </c>
    </row>
    <row r="34" spans="1:7">
      <c r="A34" s="20">
        <v>6</v>
      </c>
      <c r="B34" s="10">
        <v>36580.357181999992</v>
      </c>
      <c r="C34" s="10">
        <v>39235.367257999984</v>
      </c>
      <c r="D34" s="7">
        <v>66740.926570999975</v>
      </c>
      <c r="E34" s="10">
        <v>22484.139886999998</v>
      </c>
      <c r="F34" s="10">
        <v>7046.5509529999999</v>
      </c>
      <c r="G34" s="7">
        <v>17915.116863999992</v>
      </c>
    </row>
    <row r="35" spans="1:7">
      <c r="A35" s="20">
        <v>7</v>
      </c>
      <c r="B35" s="10">
        <v>17531.213850000004</v>
      </c>
      <c r="C35" s="10">
        <v>29166.194469999999</v>
      </c>
      <c r="D35" s="7">
        <v>47531.813692999982</v>
      </c>
      <c r="E35" s="10">
        <v>11031.503148000005</v>
      </c>
      <c r="F35" s="10">
        <v>10156.456917000001</v>
      </c>
      <c r="G35" s="7">
        <v>7861.379412999996</v>
      </c>
    </row>
    <row r="36" spans="1:7">
      <c r="A36" s="20">
        <v>8</v>
      </c>
      <c r="B36" s="10">
        <v>19199.945130000011</v>
      </c>
      <c r="C36" s="10">
        <v>33748.028689999992</v>
      </c>
      <c r="D36" s="7">
        <v>28547.336847999984</v>
      </c>
      <c r="E36" s="10">
        <v>13464.230693999994</v>
      </c>
      <c r="F36" s="10">
        <v>9446.3930719999953</v>
      </c>
      <c r="G36" s="7">
        <v>18511.965185999998</v>
      </c>
    </row>
    <row r="37" spans="1:7">
      <c r="A37" s="20">
        <v>9</v>
      </c>
      <c r="B37" s="10">
        <v>20966.973145000004</v>
      </c>
      <c r="C37" s="10">
        <v>63962.746312000025</v>
      </c>
      <c r="D37" s="10">
        <v>34724.631559999994</v>
      </c>
      <c r="E37" s="10">
        <v>6628.4611030000033</v>
      </c>
      <c r="F37" s="10">
        <v>7314.8106400000024</v>
      </c>
      <c r="G37" s="10">
        <v>8331.8418230000007</v>
      </c>
    </row>
    <row r="38" spans="1:7">
      <c r="A38" s="20">
        <v>10</v>
      </c>
      <c r="B38" s="10">
        <v>29320.960285000016</v>
      </c>
      <c r="C38" s="10">
        <v>47664.722290999998</v>
      </c>
      <c r="D38" s="10">
        <v>32752.745109000014</v>
      </c>
      <c r="E38" s="10">
        <v>10022.007054000002</v>
      </c>
      <c r="F38" s="10">
        <v>9782.2634450000005</v>
      </c>
      <c r="G38" s="10">
        <v>14851.582989000002</v>
      </c>
    </row>
    <row r="39" spans="1:7">
      <c r="A39" s="20">
        <v>11</v>
      </c>
      <c r="B39" s="10">
        <v>28686.567867000005</v>
      </c>
      <c r="C39" s="10">
        <v>62949.759730999976</v>
      </c>
      <c r="D39" s="10">
        <v>42622.380927999999</v>
      </c>
      <c r="E39" s="10">
        <v>7714.3318589999999</v>
      </c>
      <c r="F39" s="10">
        <v>9245.8798820000029</v>
      </c>
      <c r="G39" s="10">
        <v>9382.3650909999978</v>
      </c>
    </row>
    <row r="40" spans="1:7">
      <c r="A40" s="20">
        <v>12</v>
      </c>
      <c r="B40" s="10">
        <v>18652.685489000003</v>
      </c>
      <c r="C40" s="10">
        <v>45929.882217000006</v>
      </c>
      <c r="D40" s="10">
        <v>42563.028636000017</v>
      </c>
      <c r="E40" s="10">
        <v>9036.6824179999985</v>
      </c>
      <c r="F40" s="10">
        <v>8477.9043209999963</v>
      </c>
      <c r="G40" s="10">
        <v>11828.123155999998</v>
      </c>
    </row>
    <row r="41" spans="1:7">
      <c r="A41" s="21" t="s">
        <v>3</v>
      </c>
      <c r="B41" s="40">
        <v>283886.62747600005</v>
      </c>
      <c r="C41" s="34">
        <v>481370.60511799995</v>
      </c>
      <c r="D41" s="35">
        <v>471903.54602899996</v>
      </c>
      <c r="E41" s="41">
        <v>130056.912684</v>
      </c>
      <c r="F41" s="42">
        <v>98108.505425999989</v>
      </c>
      <c r="G41" s="37">
        <v>127504.199051</v>
      </c>
    </row>
    <row r="42" spans="1:7">
      <c r="A42" s="21" t="s">
        <v>1</v>
      </c>
      <c r="B42" s="40">
        <f t="shared" ref="B42:G42" si="0">+B41/12</f>
        <v>23657.218956333338</v>
      </c>
      <c r="C42" s="34">
        <f t="shared" si="0"/>
        <v>40114.217093166662</v>
      </c>
      <c r="D42" s="35">
        <f t="shared" si="0"/>
        <v>39325.295502416666</v>
      </c>
      <c r="E42" s="41">
        <f t="shared" si="0"/>
        <v>10838.076057</v>
      </c>
      <c r="F42" s="42">
        <f t="shared" si="0"/>
        <v>8175.7087854999991</v>
      </c>
      <c r="G42" s="37">
        <f t="shared" si="0"/>
        <v>10625.349920916668</v>
      </c>
    </row>
    <row r="46" spans="1:7" ht="15">
      <c r="A46" s="36" t="s">
        <v>49</v>
      </c>
    </row>
    <row r="48" spans="1:7">
      <c r="A48" s="59" t="s">
        <v>0</v>
      </c>
      <c r="B48" s="62">
        <v>2019</v>
      </c>
      <c r="C48" s="65">
        <v>2020</v>
      </c>
      <c r="D48" s="68">
        <v>2021</v>
      </c>
    </row>
    <row r="49" spans="1:4">
      <c r="A49" s="60">
        <v>1</v>
      </c>
      <c r="B49" s="58">
        <v>104</v>
      </c>
      <c r="C49" s="57">
        <v>107</v>
      </c>
      <c r="D49" s="57">
        <v>95</v>
      </c>
    </row>
    <row r="50" spans="1:4">
      <c r="A50" s="60">
        <v>2</v>
      </c>
      <c r="B50" s="58">
        <v>98</v>
      </c>
      <c r="C50" s="57">
        <v>105</v>
      </c>
      <c r="D50" s="57">
        <v>95</v>
      </c>
    </row>
    <row r="51" spans="1:4">
      <c r="A51" s="60">
        <v>3</v>
      </c>
      <c r="B51" s="58">
        <v>91</v>
      </c>
      <c r="C51" s="57">
        <v>102</v>
      </c>
      <c r="D51" s="57">
        <v>102</v>
      </c>
    </row>
    <row r="52" spans="1:4">
      <c r="A52" s="60">
        <v>4</v>
      </c>
      <c r="B52" s="58">
        <v>92</v>
      </c>
      <c r="C52" s="57">
        <v>88</v>
      </c>
      <c r="D52" s="57">
        <v>111</v>
      </c>
    </row>
    <row r="53" spans="1:4">
      <c r="A53" s="60">
        <v>5</v>
      </c>
      <c r="B53" s="58">
        <v>93</v>
      </c>
      <c r="C53" s="57">
        <v>97</v>
      </c>
      <c r="D53" s="57">
        <v>97</v>
      </c>
    </row>
    <row r="54" spans="1:4">
      <c r="A54" s="60">
        <v>6</v>
      </c>
      <c r="B54" s="58">
        <v>127</v>
      </c>
      <c r="C54" s="57">
        <v>111</v>
      </c>
      <c r="D54" s="57">
        <v>123</v>
      </c>
    </row>
    <row r="55" spans="1:4">
      <c r="A55" s="60">
        <v>7</v>
      </c>
      <c r="B55" s="58">
        <v>122</v>
      </c>
      <c r="C55" s="57">
        <v>114</v>
      </c>
      <c r="D55" s="57">
        <v>106</v>
      </c>
    </row>
    <row r="56" spans="1:4">
      <c r="A56" s="60">
        <v>8</v>
      </c>
      <c r="B56" s="58">
        <v>117</v>
      </c>
      <c r="C56" s="57">
        <v>104</v>
      </c>
      <c r="D56" s="57">
        <v>107</v>
      </c>
    </row>
    <row r="57" spans="1:4">
      <c r="A57" s="60">
        <v>9</v>
      </c>
      <c r="B57" s="58">
        <v>110</v>
      </c>
      <c r="C57" s="57">
        <v>100</v>
      </c>
      <c r="D57" s="57">
        <v>90</v>
      </c>
    </row>
    <row r="58" spans="1:4">
      <c r="A58" s="60">
        <v>10</v>
      </c>
      <c r="B58" s="58">
        <v>126</v>
      </c>
      <c r="C58" s="57">
        <v>107</v>
      </c>
      <c r="D58" s="57">
        <v>121</v>
      </c>
    </row>
    <row r="59" spans="1:4">
      <c r="A59" s="60">
        <v>11</v>
      </c>
      <c r="B59" s="58">
        <v>82</v>
      </c>
      <c r="C59" s="57">
        <v>123</v>
      </c>
      <c r="D59" s="57">
        <v>95</v>
      </c>
    </row>
    <row r="60" spans="1:4">
      <c r="A60" s="60">
        <v>12</v>
      </c>
      <c r="B60" s="58">
        <v>107</v>
      </c>
      <c r="C60" s="57">
        <v>96</v>
      </c>
      <c r="D60" s="57">
        <v>125</v>
      </c>
    </row>
    <row r="61" spans="1:4">
      <c r="A61" s="61" t="s">
        <v>3</v>
      </c>
      <c r="B61" s="63">
        <f>SUM(B49:B60)</f>
        <v>1269</v>
      </c>
      <c r="C61" s="66">
        <f>SUM(C49:C60)</f>
        <v>1254</v>
      </c>
      <c r="D61" s="69">
        <f>SUM(D49:D60)</f>
        <v>1267</v>
      </c>
    </row>
    <row r="62" spans="1:4">
      <c r="A62" s="61" t="s">
        <v>1</v>
      </c>
      <c r="B62" s="64">
        <f t="shared" ref="B62:D62" si="1">+B61/12</f>
        <v>105.75</v>
      </c>
      <c r="C62" s="67">
        <f t="shared" si="1"/>
        <v>104.5</v>
      </c>
      <c r="D62" s="70">
        <f t="shared" si="1"/>
        <v>105.58333333333333</v>
      </c>
    </row>
    <row r="66" spans="1:4" ht="15">
      <c r="A66" s="36" t="s">
        <v>50</v>
      </c>
    </row>
    <row r="68" spans="1:4">
      <c r="A68" s="59" t="s">
        <v>0</v>
      </c>
      <c r="B68" s="62">
        <v>2019</v>
      </c>
      <c r="C68" s="65">
        <v>2020</v>
      </c>
      <c r="D68" s="68">
        <v>2021</v>
      </c>
    </row>
    <row r="69" spans="1:4">
      <c r="A69" s="60">
        <v>1</v>
      </c>
      <c r="B69" s="58">
        <v>19</v>
      </c>
      <c r="C69" s="57">
        <v>21</v>
      </c>
      <c r="D69" s="57">
        <v>18</v>
      </c>
    </row>
    <row r="70" spans="1:4">
      <c r="A70" s="60">
        <v>2</v>
      </c>
      <c r="B70" s="58">
        <v>22</v>
      </c>
      <c r="C70" s="57">
        <v>11</v>
      </c>
      <c r="D70" s="57">
        <v>14</v>
      </c>
    </row>
    <row r="71" spans="1:4">
      <c r="A71" s="60">
        <v>3</v>
      </c>
      <c r="B71" s="58">
        <v>19</v>
      </c>
      <c r="C71" s="57">
        <v>9</v>
      </c>
      <c r="D71" s="57">
        <v>10</v>
      </c>
    </row>
    <row r="72" spans="1:4">
      <c r="A72" s="60">
        <v>4</v>
      </c>
      <c r="B72" s="58">
        <v>23</v>
      </c>
      <c r="C72" s="57">
        <v>12</v>
      </c>
      <c r="D72" s="57">
        <v>14</v>
      </c>
    </row>
    <row r="73" spans="1:4">
      <c r="A73" s="60">
        <v>5</v>
      </c>
      <c r="B73" s="58">
        <v>19</v>
      </c>
      <c r="C73" s="57">
        <v>12</v>
      </c>
      <c r="D73" s="57">
        <v>13</v>
      </c>
    </row>
    <row r="74" spans="1:4">
      <c r="A74" s="60">
        <v>6</v>
      </c>
      <c r="B74" s="58">
        <v>15</v>
      </c>
      <c r="C74" s="57">
        <v>15</v>
      </c>
      <c r="D74" s="57">
        <v>9</v>
      </c>
    </row>
    <row r="75" spans="1:4">
      <c r="A75" s="60">
        <v>7</v>
      </c>
      <c r="B75" s="58">
        <v>11</v>
      </c>
      <c r="C75" s="57">
        <v>18</v>
      </c>
      <c r="D75" s="57">
        <v>10</v>
      </c>
    </row>
    <row r="76" spans="1:4">
      <c r="A76" s="60">
        <v>8</v>
      </c>
      <c r="B76" s="58">
        <v>18</v>
      </c>
      <c r="C76" s="57">
        <v>20</v>
      </c>
      <c r="D76" s="57">
        <v>17</v>
      </c>
    </row>
    <row r="77" spans="1:4">
      <c r="A77" s="60">
        <v>9</v>
      </c>
      <c r="B77" s="58">
        <v>18</v>
      </c>
      <c r="C77" s="57">
        <v>11</v>
      </c>
      <c r="D77" s="57">
        <v>12</v>
      </c>
    </row>
    <row r="78" spans="1:4">
      <c r="A78" s="60">
        <v>10</v>
      </c>
      <c r="B78" s="58">
        <v>15</v>
      </c>
      <c r="C78" s="57">
        <v>17</v>
      </c>
      <c r="D78" s="57">
        <v>16</v>
      </c>
    </row>
    <row r="79" spans="1:4">
      <c r="A79" s="60">
        <v>11</v>
      </c>
      <c r="B79" s="58">
        <v>9</v>
      </c>
      <c r="C79" s="57">
        <v>11</v>
      </c>
      <c r="D79" s="57">
        <v>23</v>
      </c>
    </row>
    <row r="80" spans="1:4">
      <c r="A80" s="60">
        <v>12</v>
      </c>
      <c r="B80" s="58">
        <v>17</v>
      </c>
      <c r="C80" s="57">
        <v>22</v>
      </c>
      <c r="D80" s="57">
        <v>21</v>
      </c>
    </row>
    <row r="81" spans="1:4">
      <c r="A81" s="61" t="s">
        <v>3</v>
      </c>
      <c r="B81" s="63">
        <f>SUM(B69:B80)</f>
        <v>205</v>
      </c>
      <c r="C81" s="66">
        <f t="shared" ref="C81" si="2">SUM(C69:C80)</f>
        <v>179</v>
      </c>
      <c r="D81" s="69">
        <f>SUM(D69:D80)</f>
        <v>177</v>
      </c>
    </row>
    <row r="82" spans="1:4">
      <c r="A82" s="61" t="s">
        <v>1</v>
      </c>
      <c r="B82" s="64">
        <f>+B81/12</f>
        <v>17.083333333333332</v>
      </c>
      <c r="C82" s="67">
        <f t="shared" ref="C82:D82" si="3">+C81/12</f>
        <v>14.916666666666666</v>
      </c>
      <c r="D82" s="70">
        <f t="shared" si="3"/>
        <v>14.75</v>
      </c>
    </row>
  </sheetData>
  <mergeCells count="7">
    <mergeCell ref="H6:J6"/>
    <mergeCell ref="A27:A28"/>
    <mergeCell ref="B27:D27"/>
    <mergeCell ref="E27:G27"/>
    <mergeCell ref="A6:A7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A4" sqref="A4"/>
    </sheetView>
  </sheetViews>
  <sheetFormatPr defaultRowHeight="15"/>
  <cols>
    <col min="1" max="1" width="12.140625" customWidth="1"/>
    <col min="4" max="4" width="9.85546875" bestFit="1" customWidth="1"/>
  </cols>
  <sheetData>
    <row r="1" spans="1:10" ht="18.75">
      <c r="A1" s="2" t="s">
        <v>11</v>
      </c>
    </row>
    <row r="2" spans="1:10" ht="18.75">
      <c r="A2" s="1" t="s">
        <v>2</v>
      </c>
    </row>
    <row r="4" spans="1:10" s="3" customFormat="1">
      <c r="A4" s="36" t="s">
        <v>26</v>
      </c>
    </row>
    <row r="5" spans="1:10" s="3" customFormat="1" ht="13.5" thickBot="1">
      <c r="A5" s="12"/>
    </row>
    <row r="6" spans="1:10" s="3" customFormat="1" ht="12.75" customHeight="1">
      <c r="A6" s="99" t="s">
        <v>0</v>
      </c>
      <c r="B6" s="101" t="s">
        <v>24</v>
      </c>
      <c r="C6" s="102"/>
      <c r="D6" s="103"/>
      <c r="E6" s="101" t="s">
        <v>38</v>
      </c>
      <c r="F6" s="102"/>
      <c r="G6" s="103"/>
      <c r="H6" s="101" t="s">
        <v>25</v>
      </c>
      <c r="I6" s="102"/>
      <c r="J6" s="104"/>
    </row>
    <row r="7" spans="1:10" s="3" customFormat="1" ht="39" thickBot="1">
      <c r="A7" s="100"/>
      <c r="B7" s="22" t="s">
        <v>18</v>
      </c>
      <c r="C7" s="23" t="s">
        <v>19</v>
      </c>
      <c r="D7" s="24" t="s">
        <v>20</v>
      </c>
      <c r="E7" s="25" t="s">
        <v>35</v>
      </c>
      <c r="F7" s="26" t="s">
        <v>36</v>
      </c>
      <c r="G7" s="27" t="s">
        <v>37</v>
      </c>
      <c r="H7" s="28" t="s">
        <v>21</v>
      </c>
      <c r="I7" s="29" t="s">
        <v>22</v>
      </c>
      <c r="J7" s="30" t="s">
        <v>23</v>
      </c>
    </row>
    <row r="8" spans="1:10" s="3" customFormat="1" ht="12.75">
      <c r="A8" s="19">
        <v>1</v>
      </c>
      <c r="B8" s="7">
        <v>784680</v>
      </c>
      <c r="C8" s="7">
        <v>750460</v>
      </c>
      <c r="D8" s="7">
        <v>667890</v>
      </c>
      <c r="E8" s="7">
        <v>1039</v>
      </c>
      <c r="F8" s="7">
        <v>1095</v>
      </c>
      <c r="G8" s="7">
        <v>852</v>
      </c>
      <c r="H8" s="38">
        <v>2441</v>
      </c>
      <c r="I8" s="38">
        <v>2448</v>
      </c>
      <c r="J8" s="7">
        <v>1946</v>
      </c>
    </row>
    <row r="9" spans="1:10" s="3" customFormat="1" ht="12.75">
      <c r="A9" s="20">
        <v>2</v>
      </c>
      <c r="B9" s="10">
        <v>706540</v>
      </c>
      <c r="C9" s="10">
        <v>562430</v>
      </c>
      <c r="D9" s="7">
        <v>758430</v>
      </c>
      <c r="E9" s="10">
        <v>985</v>
      </c>
      <c r="F9" s="10">
        <v>736</v>
      </c>
      <c r="G9" s="7">
        <v>935</v>
      </c>
      <c r="H9" s="39">
        <v>2296</v>
      </c>
      <c r="I9" s="39">
        <v>1706</v>
      </c>
      <c r="J9" s="7">
        <v>2170</v>
      </c>
    </row>
    <row r="10" spans="1:10" s="3" customFormat="1" ht="12.75">
      <c r="A10" s="20">
        <v>3</v>
      </c>
      <c r="B10" s="10">
        <v>694120</v>
      </c>
      <c r="C10" s="10">
        <v>508960</v>
      </c>
      <c r="D10" s="7">
        <v>997300</v>
      </c>
      <c r="E10" s="10">
        <v>898</v>
      </c>
      <c r="F10" s="10">
        <v>669</v>
      </c>
      <c r="G10" s="7">
        <v>1054</v>
      </c>
      <c r="H10" s="39">
        <v>2110</v>
      </c>
      <c r="I10" s="39">
        <v>1466</v>
      </c>
      <c r="J10" s="7">
        <v>2723</v>
      </c>
    </row>
    <row r="11" spans="1:10" s="3" customFormat="1" ht="12.75">
      <c r="A11" s="20">
        <v>4</v>
      </c>
      <c r="B11" s="10">
        <v>695300</v>
      </c>
      <c r="C11" s="10">
        <v>456230</v>
      </c>
      <c r="D11" s="7">
        <v>877510</v>
      </c>
      <c r="E11" s="10">
        <v>931</v>
      </c>
      <c r="F11" s="10">
        <v>535</v>
      </c>
      <c r="G11" s="7">
        <v>928</v>
      </c>
      <c r="H11" s="39">
        <v>2252</v>
      </c>
      <c r="I11" s="39">
        <v>1229</v>
      </c>
      <c r="J11" s="7">
        <v>2290</v>
      </c>
    </row>
    <row r="12" spans="1:10" s="3" customFormat="1" ht="12.75">
      <c r="A12" s="20">
        <v>5</v>
      </c>
      <c r="B12" s="10">
        <v>829050</v>
      </c>
      <c r="C12" s="10">
        <v>604010</v>
      </c>
      <c r="D12" s="7">
        <v>995270</v>
      </c>
      <c r="E12" s="10">
        <v>1121</v>
      </c>
      <c r="F12" s="10">
        <v>720</v>
      </c>
      <c r="G12" s="7">
        <v>1030</v>
      </c>
      <c r="H12" s="39">
        <v>2702</v>
      </c>
      <c r="I12" s="39">
        <v>1630</v>
      </c>
      <c r="J12" s="7">
        <v>2631</v>
      </c>
    </row>
    <row r="13" spans="1:10" s="3" customFormat="1" ht="12.75">
      <c r="A13" s="20">
        <v>6</v>
      </c>
      <c r="B13" s="10">
        <v>723460</v>
      </c>
      <c r="C13" s="10">
        <v>702180</v>
      </c>
      <c r="D13" s="7">
        <v>964680</v>
      </c>
      <c r="E13" s="10">
        <v>1029</v>
      </c>
      <c r="F13" s="10">
        <v>809</v>
      </c>
      <c r="G13" s="7">
        <v>1070</v>
      </c>
      <c r="H13" s="39">
        <v>2402</v>
      </c>
      <c r="I13" s="39">
        <v>1960</v>
      </c>
      <c r="J13" s="7">
        <v>2700</v>
      </c>
    </row>
    <row r="14" spans="1:10" s="3" customFormat="1" ht="12.75">
      <c r="A14" s="20">
        <v>7</v>
      </c>
      <c r="B14" s="10">
        <v>748650</v>
      </c>
      <c r="C14" s="10">
        <v>615440</v>
      </c>
      <c r="D14" s="7">
        <v>808260</v>
      </c>
      <c r="E14" s="10">
        <v>1043</v>
      </c>
      <c r="F14" s="10">
        <v>762</v>
      </c>
      <c r="G14" s="7">
        <v>913</v>
      </c>
      <c r="H14" s="39">
        <v>2488</v>
      </c>
      <c r="I14" s="39">
        <v>1693</v>
      </c>
      <c r="J14" s="7">
        <v>2265</v>
      </c>
    </row>
    <row r="15" spans="1:10" s="3" customFormat="1" ht="12.75">
      <c r="A15" s="20">
        <v>8</v>
      </c>
      <c r="B15" s="10">
        <v>648540</v>
      </c>
      <c r="C15" s="10">
        <v>563260</v>
      </c>
      <c r="D15" s="7">
        <v>945720</v>
      </c>
      <c r="E15" s="10">
        <v>869</v>
      </c>
      <c r="F15" s="10">
        <v>674</v>
      </c>
      <c r="G15" s="7">
        <v>1035</v>
      </c>
      <c r="H15" s="39">
        <v>2057</v>
      </c>
      <c r="I15" s="39">
        <v>1582</v>
      </c>
      <c r="J15" s="7">
        <v>2563</v>
      </c>
    </row>
    <row r="16" spans="1:10" s="3" customFormat="1" ht="12.75">
      <c r="A16" s="20">
        <v>9</v>
      </c>
      <c r="B16" s="10">
        <v>786830</v>
      </c>
      <c r="C16" s="10">
        <v>658210</v>
      </c>
      <c r="D16" s="10">
        <v>973450</v>
      </c>
      <c r="E16" s="10">
        <v>1015</v>
      </c>
      <c r="F16" s="10">
        <v>875</v>
      </c>
      <c r="G16" s="10">
        <v>1140</v>
      </c>
      <c r="H16" s="39">
        <v>2424</v>
      </c>
      <c r="I16" s="39">
        <v>1851</v>
      </c>
      <c r="J16" s="10">
        <v>2707</v>
      </c>
    </row>
    <row r="17" spans="1:10" s="3" customFormat="1" ht="12.75">
      <c r="A17" s="20">
        <v>10</v>
      </c>
      <c r="B17" s="10">
        <v>863770</v>
      </c>
      <c r="C17" s="10">
        <v>743240</v>
      </c>
      <c r="D17" s="10">
        <v>1084060</v>
      </c>
      <c r="E17" s="10">
        <v>1159</v>
      </c>
      <c r="F17" s="10">
        <v>953</v>
      </c>
      <c r="G17" s="10">
        <v>1296</v>
      </c>
      <c r="H17" s="39">
        <v>2739</v>
      </c>
      <c r="I17" s="39">
        <v>2242</v>
      </c>
      <c r="J17" s="10">
        <v>2885</v>
      </c>
    </row>
    <row r="18" spans="1:10" s="3" customFormat="1" ht="12.75">
      <c r="A18" s="20">
        <v>11</v>
      </c>
      <c r="B18" s="10">
        <v>679360</v>
      </c>
      <c r="C18" s="10">
        <v>689720</v>
      </c>
      <c r="D18" s="10">
        <v>923890</v>
      </c>
      <c r="E18" s="10">
        <v>903</v>
      </c>
      <c r="F18" s="10">
        <v>875</v>
      </c>
      <c r="G18" s="10">
        <v>1201</v>
      </c>
      <c r="H18" s="39">
        <v>2096</v>
      </c>
      <c r="I18" s="39">
        <v>2015</v>
      </c>
      <c r="J18" s="10">
        <v>2570</v>
      </c>
    </row>
    <row r="19" spans="1:10" s="3" customFormat="1" ht="12.75">
      <c r="A19" s="20">
        <v>12</v>
      </c>
      <c r="B19" s="10">
        <v>712650</v>
      </c>
      <c r="C19" s="10">
        <v>633960</v>
      </c>
      <c r="D19" s="10">
        <v>843620</v>
      </c>
      <c r="E19" s="10">
        <v>970</v>
      </c>
      <c r="F19" s="10">
        <v>891</v>
      </c>
      <c r="G19" s="10">
        <v>996</v>
      </c>
      <c r="H19" s="39">
        <v>2377</v>
      </c>
      <c r="I19" s="39">
        <v>1914</v>
      </c>
      <c r="J19" s="10">
        <v>2254</v>
      </c>
    </row>
    <row r="20" spans="1:10" s="3" customFormat="1" ht="12.75">
      <c r="A20" s="21" t="s">
        <v>3</v>
      </c>
      <c r="B20" s="40">
        <v>8872950</v>
      </c>
      <c r="C20" s="34">
        <v>7488100</v>
      </c>
      <c r="D20" s="35">
        <v>10840080</v>
      </c>
      <c r="E20" s="41">
        <v>11962</v>
      </c>
      <c r="F20" s="42">
        <v>9594</v>
      </c>
      <c r="G20" s="37">
        <v>12450</v>
      </c>
      <c r="H20" s="43">
        <v>28384</v>
      </c>
      <c r="I20" s="44">
        <v>21736</v>
      </c>
      <c r="J20" s="45">
        <v>29704</v>
      </c>
    </row>
    <row r="21" spans="1:10" s="3" customFormat="1" ht="12.75">
      <c r="A21" s="21" t="s">
        <v>1</v>
      </c>
      <c r="B21" s="40">
        <f t="shared" ref="B21:J21" si="0">+B20/12</f>
        <v>739412.5</v>
      </c>
      <c r="C21" s="34">
        <f t="shared" si="0"/>
        <v>624008.33333333337</v>
      </c>
      <c r="D21" s="35">
        <f t="shared" si="0"/>
        <v>903340</v>
      </c>
      <c r="E21" s="41">
        <f t="shared" si="0"/>
        <v>996.83333333333337</v>
      </c>
      <c r="F21" s="42">
        <f t="shared" si="0"/>
        <v>799.5</v>
      </c>
      <c r="G21" s="37">
        <f t="shared" si="0"/>
        <v>1037.5</v>
      </c>
      <c r="H21" s="43">
        <f t="shared" si="0"/>
        <v>2365.3333333333335</v>
      </c>
      <c r="I21" s="44">
        <f t="shared" si="0"/>
        <v>1811.3333333333333</v>
      </c>
      <c r="J21" s="45">
        <f t="shared" si="0"/>
        <v>2475.3333333333335</v>
      </c>
    </row>
    <row r="22" spans="1:10" s="3" customFormat="1" ht="12.75"/>
    <row r="23" spans="1:10" s="3" customFormat="1" ht="12.75"/>
    <row r="24" spans="1:10" s="3" customFormat="1" ht="12.75"/>
    <row r="25" spans="1:10" s="3" customFormat="1" ht="12.75"/>
  </sheetData>
  <mergeCells count="4">
    <mergeCell ref="A6:A7"/>
    <mergeCell ref="B6:D6"/>
    <mergeCell ref="E6:G6"/>
    <mergeCell ref="H6:J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/>
  </sheetViews>
  <sheetFormatPr defaultRowHeight="15"/>
  <cols>
    <col min="1" max="1" width="13.5703125" customWidth="1"/>
  </cols>
  <sheetData>
    <row r="1" spans="1:4" ht="15.75">
      <c r="A1" s="56" t="s">
        <v>2</v>
      </c>
    </row>
    <row r="3" spans="1:4">
      <c r="A3" s="36" t="s">
        <v>51</v>
      </c>
    </row>
    <row r="4" spans="1:4" ht="15.75" thickBot="1"/>
    <row r="5" spans="1:4">
      <c r="A5" s="97" t="s">
        <v>0</v>
      </c>
      <c r="B5" s="95" t="s">
        <v>52</v>
      </c>
      <c r="C5" s="95"/>
      <c r="D5" s="95"/>
    </row>
    <row r="6" spans="1:4" ht="15.75" thickBot="1">
      <c r="A6" s="98"/>
      <c r="B6" s="71">
        <v>2019</v>
      </c>
      <c r="C6" s="72">
        <v>2020</v>
      </c>
      <c r="D6" s="73">
        <v>2021</v>
      </c>
    </row>
    <row r="7" spans="1:4">
      <c r="A7" s="19" t="s">
        <v>53</v>
      </c>
      <c r="B7" s="7">
        <v>46</v>
      </c>
      <c r="C7" s="7">
        <v>42</v>
      </c>
      <c r="D7" s="7">
        <v>26</v>
      </c>
    </row>
    <row r="8" spans="1:4">
      <c r="A8" s="20" t="s">
        <v>54</v>
      </c>
      <c r="B8" s="7">
        <v>45</v>
      </c>
      <c r="C8" s="7">
        <v>46</v>
      </c>
      <c r="D8" s="7">
        <v>29</v>
      </c>
    </row>
    <row r="9" spans="1:4">
      <c r="A9" s="20" t="s">
        <v>55</v>
      </c>
      <c r="B9" s="7">
        <v>46</v>
      </c>
      <c r="C9" s="7">
        <v>29</v>
      </c>
      <c r="D9" s="7">
        <v>38</v>
      </c>
    </row>
    <row r="10" spans="1:4">
      <c r="A10" s="20" t="s">
        <v>56</v>
      </c>
      <c r="B10" s="7">
        <v>51</v>
      </c>
      <c r="C10" s="7">
        <v>28</v>
      </c>
      <c r="D10" s="7">
        <v>35</v>
      </c>
    </row>
    <row r="11" spans="1:4">
      <c r="A11" s="20" t="s">
        <v>57</v>
      </c>
      <c r="B11" s="7">
        <v>48</v>
      </c>
      <c r="C11" s="7">
        <v>23</v>
      </c>
      <c r="D11" s="7">
        <v>26</v>
      </c>
    </row>
    <row r="12" spans="1:4">
      <c r="A12" s="20" t="s">
        <v>58</v>
      </c>
      <c r="B12" s="7">
        <v>37</v>
      </c>
      <c r="C12" s="7">
        <v>45</v>
      </c>
      <c r="D12" s="7">
        <v>32</v>
      </c>
    </row>
    <row r="13" spans="1:4">
      <c r="A13" s="20" t="s">
        <v>59</v>
      </c>
      <c r="B13" s="7">
        <v>32</v>
      </c>
      <c r="C13" s="10">
        <v>24</v>
      </c>
      <c r="D13" s="7">
        <v>30</v>
      </c>
    </row>
    <row r="14" spans="1:4">
      <c r="A14" s="20" t="s">
        <v>60</v>
      </c>
      <c r="B14" s="10">
        <v>32</v>
      </c>
      <c r="C14" s="10">
        <v>24</v>
      </c>
      <c r="D14" s="7">
        <v>43</v>
      </c>
    </row>
    <row r="15" spans="1:4">
      <c r="A15" s="20" t="s">
        <v>61</v>
      </c>
      <c r="B15" s="7">
        <v>36</v>
      </c>
      <c r="C15" s="10">
        <v>32</v>
      </c>
      <c r="D15" s="7">
        <v>40</v>
      </c>
    </row>
    <row r="16" spans="1:4">
      <c r="A16" s="20" t="s">
        <v>62</v>
      </c>
      <c r="B16" s="7">
        <v>43</v>
      </c>
      <c r="C16" s="10">
        <v>46</v>
      </c>
      <c r="D16" s="10">
        <v>33</v>
      </c>
    </row>
    <row r="17" spans="1:4">
      <c r="A17" s="20" t="s">
        <v>63</v>
      </c>
      <c r="B17" s="7">
        <v>35</v>
      </c>
      <c r="C17" s="7">
        <v>26</v>
      </c>
      <c r="D17" s="10">
        <v>43</v>
      </c>
    </row>
    <row r="18" spans="1:4">
      <c r="A18" s="20" t="s">
        <v>64</v>
      </c>
      <c r="B18" s="7">
        <v>40</v>
      </c>
      <c r="C18" s="10">
        <v>29</v>
      </c>
      <c r="D18" s="7">
        <v>28</v>
      </c>
    </row>
    <row r="19" spans="1:4">
      <c r="A19" s="21" t="s">
        <v>3</v>
      </c>
      <c r="B19" s="74">
        <f>SUM(B7:B18)</f>
        <v>491</v>
      </c>
      <c r="C19" s="75">
        <f t="shared" ref="C19:D19" si="0">SUM(C7:C18)</f>
        <v>394</v>
      </c>
      <c r="D19" s="76">
        <f t="shared" si="0"/>
        <v>403</v>
      </c>
    </row>
    <row r="20" spans="1:4">
      <c r="A20" s="21" t="s">
        <v>1</v>
      </c>
      <c r="B20" s="74">
        <f>+B19/12</f>
        <v>40.916666666666664</v>
      </c>
      <c r="C20" s="75">
        <f t="shared" ref="C20:D20" si="1">+C19/12</f>
        <v>32.833333333333336</v>
      </c>
      <c r="D20" s="76">
        <f t="shared" si="1"/>
        <v>33.583333333333336</v>
      </c>
    </row>
  </sheetData>
  <mergeCells count="2">
    <mergeCell ref="A5:A6"/>
    <mergeCell ref="B5: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33" sqref="B33"/>
    </sheetView>
  </sheetViews>
  <sheetFormatPr defaultRowHeight="15"/>
  <cols>
    <col min="1" max="1" width="23.7109375" bestFit="1" customWidth="1"/>
  </cols>
  <sheetData>
    <row r="1" spans="1:2" ht="15.75">
      <c r="A1" s="56" t="s">
        <v>2</v>
      </c>
    </row>
    <row r="2" spans="1:2" ht="15.75" thickBot="1"/>
    <row r="3" spans="1:2">
      <c r="A3" s="46" t="s">
        <v>41</v>
      </c>
      <c r="B3" s="47">
        <v>19.8</v>
      </c>
    </row>
    <row r="4" spans="1:2">
      <c r="A4" s="48" t="s">
        <v>42</v>
      </c>
      <c r="B4" s="49">
        <v>43</v>
      </c>
    </row>
    <row r="5" spans="1:2">
      <c r="A5" s="50" t="s">
        <v>43</v>
      </c>
      <c r="B5" s="51">
        <v>3</v>
      </c>
    </row>
    <row r="6" spans="1:2">
      <c r="A6" s="50" t="s">
        <v>44</v>
      </c>
      <c r="B6" s="51">
        <v>1</v>
      </c>
    </row>
    <row r="7" spans="1:2">
      <c r="A7" s="50" t="s">
        <v>45</v>
      </c>
      <c r="B7" s="51">
        <v>7</v>
      </c>
    </row>
    <row r="8" spans="1:2">
      <c r="A8" s="50" t="s">
        <v>46</v>
      </c>
      <c r="B8" s="51">
        <v>6</v>
      </c>
    </row>
    <row r="9" spans="1:2" ht="15.75" thickBot="1">
      <c r="A9" s="52" t="s">
        <v>47</v>
      </c>
      <c r="B9" s="53">
        <v>2</v>
      </c>
    </row>
    <row r="10" spans="1:2" ht="15.75" thickBot="1">
      <c r="A10" s="54" t="s">
        <v>48</v>
      </c>
      <c r="B10" s="55">
        <f>SUM(B3:B9)</f>
        <v>81.8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/>
  </sheetViews>
  <sheetFormatPr defaultRowHeight="15"/>
  <cols>
    <col min="1" max="1" width="6.42578125" customWidth="1"/>
    <col min="2" max="2" width="35.5703125" bestFit="1" customWidth="1"/>
    <col min="3" max="5" width="12.140625" customWidth="1"/>
    <col min="7" max="7" width="9.140625" style="77"/>
  </cols>
  <sheetData>
    <row r="1" spans="1:7" ht="18.75">
      <c r="A1" s="2" t="s">
        <v>115</v>
      </c>
      <c r="B1" s="2"/>
    </row>
    <row r="2" spans="1:7" ht="18.75">
      <c r="A2" s="56" t="s">
        <v>2</v>
      </c>
      <c r="B2" s="2"/>
    </row>
    <row r="3" spans="1:7" ht="18.75">
      <c r="A3" s="2"/>
      <c r="B3" s="2"/>
    </row>
    <row r="4" spans="1:7">
      <c r="A4" s="36" t="s">
        <v>39</v>
      </c>
      <c r="C4" t="s">
        <v>65</v>
      </c>
      <c r="D4" s="78" t="s">
        <v>66</v>
      </c>
    </row>
    <row r="6" spans="1:7">
      <c r="A6" s="59"/>
      <c r="B6" s="79"/>
      <c r="C6" s="80">
        <v>2019</v>
      </c>
      <c r="D6" s="81">
        <v>2020</v>
      </c>
      <c r="E6" s="82">
        <v>2021</v>
      </c>
    </row>
    <row r="7" spans="1:7">
      <c r="A7" s="60" t="s">
        <v>67</v>
      </c>
      <c r="B7" s="83" t="s">
        <v>68</v>
      </c>
      <c r="C7" s="84">
        <v>4021720.83</v>
      </c>
      <c r="D7" s="84">
        <v>5119886.5</v>
      </c>
      <c r="E7" s="84">
        <v>5083205.6100000003</v>
      </c>
    </row>
    <row r="8" spans="1:7">
      <c r="A8" s="85" t="s">
        <v>69</v>
      </c>
      <c r="B8" s="86" t="s">
        <v>70</v>
      </c>
      <c r="C8" s="87">
        <v>102312.84</v>
      </c>
      <c r="D8" s="87">
        <v>80351.91</v>
      </c>
      <c r="E8" s="87">
        <v>114448.1</v>
      </c>
      <c r="F8" s="88"/>
      <c r="G8" s="89"/>
    </row>
    <row r="9" spans="1:7">
      <c r="A9" s="85" t="s">
        <v>71</v>
      </c>
      <c r="B9" s="86" t="s">
        <v>72</v>
      </c>
      <c r="C9" s="87">
        <v>22369.14</v>
      </c>
      <c r="D9" s="87">
        <v>16063.55</v>
      </c>
      <c r="E9" s="87">
        <v>22131.43</v>
      </c>
      <c r="F9" s="88"/>
      <c r="G9" s="89"/>
    </row>
    <row r="10" spans="1:7">
      <c r="A10" s="85" t="s">
        <v>73</v>
      </c>
      <c r="B10" s="86" t="s">
        <v>74</v>
      </c>
      <c r="C10" s="87">
        <v>110031.46</v>
      </c>
      <c r="D10" s="87">
        <v>152288.32999999999</v>
      </c>
      <c r="E10" s="87">
        <v>160510.26999999999</v>
      </c>
      <c r="F10" s="88"/>
      <c r="G10" s="89"/>
    </row>
    <row r="11" spans="1:7">
      <c r="A11" s="85" t="s">
        <v>75</v>
      </c>
      <c r="B11" s="86" t="s">
        <v>76</v>
      </c>
      <c r="C11" s="87">
        <v>31538.93</v>
      </c>
      <c r="D11" s="87">
        <v>22417.919999999998</v>
      </c>
      <c r="E11" s="87">
        <v>28366.21</v>
      </c>
      <c r="F11" s="88"/>
      <c r="G11" s="89"/>
    </row>
    <row r="12" spans="1:7">
      <c r="A12" s="85" t="s">
        <v>77</v>
      </c>
      <c r="B12" s="86" t="s">
        <v>78</v>
      </c>
      <c r="C12" s="87">
        <v>102481.99</v>
      </c>
      <c r="D12" s="87">
        <v>86298.78</v>
      </c>
      <c r="E12" s="87">
        <v>81249.399999999994</v>
      </c>
      <c r="F12" s="88"/>
      <c r="G12" s="89"/>
    </row>
    <row r="13" spans="1:7">
      <c r="A13" s="85" t="s">
        <v>79</v>
      </c>
      <c r="B13" s="86" t="s">
        <v>80</v>
      </c>
      <c r="C13" s="87">
        <v>10213.4</v>
      </c>
      <c r="D13" s="87">
        <v>9249.44</v>
      </c>
      <c r="E13" s="87">
        <v>8492.32</v>
      </c>
      <c r="F13" s="88"/>
      <c r="G13" s="89"/>
    </row>
    <row r="14" spans="1:7">
      <c r="A14" s="85" t="s">
        <v>81</v>
      </c>
      <c r="B14" s="86" t="s">
        <v>82</v>
      </c>
      <c r="C14" s="87">
        <v>130.87</v>
      </c>
      <c r="D14" s="87">
        <v>0</v>
      </c>
      <c r="E14" s="87">
        <v>135.66</v>
      </c>
      <c r="F14" s="88"/>
      <c r="G14" s="89"/>
    </row>
    <row r="15" spans="1:7">
      <c r="A15" s="85" t="s">
        <v>83</v>
      </c>
      <c r="B15" s="86" t="s">
        <v>84</v>
      </c>
      <c r="C15" s="87">
        <v>208624.08</v>
      </c>
      <c r="D15" s="87">
        <v>194792.94</v>
      </c>
      <c r="E15" s="87">
        <v>287565.77</v>
      </c>
      <c r="F15" s="88"/>
      <c r="G15" s="89"/>
    </row>
    <row r="16" spans="1:7">
      <c r="A16" s="85" t="s">
        <v>62</v>
      </c>
      <c r="B16" s="86" t="s">
        <v>85</v>
      </c>
      <c r="C16" s="87">
        <v>1896761.94</v>
      </c>
      <c r="D16" s="87">
        <v>1999673.68</v>
      </c>
      <c r="E16" s="87">
        <v>2357866.62</v>
      </c>
      <c r="F16" s="88"/>
      <c r="G16" s="89"/>
    </row>
    <row r="17" spans="1:7">
      <c r="A17" s="85" t="s">
        <v>63</v>
      </c>
      <c r="B17" s="86" t="s">
        <v>86</v>
      </c>
      <c r="C17" s="87">
        <v>0</v>
      </c>
      <c r="D17" s="87">
        <v>417.69</v>
      </c>
      <c r="E17" s="87">
        <v>380.83</v>
      </c>
      <c r="F17" s="88"/>
      <c r="G17" s="89"/>
    </row>
    <row r="18" spans="1:7">
      <c r="A18" s="85" t="s">
        <v>64</v>
      </c>
      <c r="B18" s="86" t="s">
        <v>87</v>
      </c>
      <c r="C18" s="87">
        <v>1739.95</v>
      </c>
      <c r="D18" s="87">
        <v>4262.6000000000004</v>
      </c>
      <c r="E18" s="87">
        <v>12612.76</v>
      </c>
      <c r="F18" s="88"/>
      <c r="G18" s="89"/>
    </row>
    <row r="19" spans="1:7">
      <c r="A19" s="85" t="s">
        <v>88</v>
      </c>
      <c r="B19" s="86" t="s">
        <v>89</v>
      </c>
      <c r="C19" s="87">
        <v>30322.69</v>
      </c>
      <c r="D19" s="87">
        <v>38361.089999999997</v>
      </c>
      <c r="E19" s="87">
        <v>42332.43</v>
      </c>
      <c r="F19" s="88"/>
      <c r="G19" s="89"/>
    </row>
    <row r="20" spans="1:7">
      <c r="A20" s="85" t="s">
        <v>90</v>
      </c>
      <c r="B20" s="86" t="s">
        <v>91</v>
      </c>
      <c r="C20" s="87">
        <v>1898.56</v>
      </c>
      <c r="D20" s="87">
        <v>1457.84</v>
      </c>
      <c r="E20" s="87">
        <v>1146.02</v>
      </c>
      <c r="F20" s="88"/>
      <c r="G20" s="89"/>
    </row>
    <row r="21" spans="1:7">
      <c r="A21" s="85" t="s">
        <v>92</v>
      </c>
      <c r="B21" s="86" t="s">
        <v>93</v>
      </c>
      <c r="C21" s="87">
        <v>1503294.98</v>
      </c>
      <c r="D21" s="87">
        <v>2514250.73</v>
      </c>
      <c r="E21" s="87">
        <v>1965967.79</v>
      </c>
      <c r="F21" s="88"/>
      <c r="G21" s="89"/>
    </row>
    <row r="22" spans="1:7">
      <c r="A22" s="60" t="s">
        <v>94</v>
      </c>
      <c r="B22" s="83" t="s">
        <v>95</v>
      </c>
      <c r="C22" s="84">
        <v>2752721.9</v>
      </c>
      <c r="D22" s="84">
        <v>3913031.84</v>
      </c>
      <c r="E22" s="84">
        <v>4474621.74</v>
      </c>
    </row>
    <row r="23" spans="1:7">
      <c r="A23" s="85" t="s">
        <v>96</v>
      </c>
      <c r="B23" s="86" t="s">
        <v>97</v>
      </c>
      <c r="C23" s="87">
        <v>1684683.17</v>
      </c>
      <c r="D23" s="87">
        <v>1804542.79</v>
      </c>
      <c r="E23" s="87">
        <v>2185008.9500000002</v>
      </c>
      <c r="F23" s="90"/>
      <c r="G23" s="91"/>
    </row>
    <row r="24" spans="1:7">
      <c r="A24" s="85" t="s">
        <v>98</v>
      </c>
      <c r="B24" s="86" t="s">
        <v>99</v>
      </c>
      <c r="C24" s="87">
        <v>621949.71</v>
      </c>
      <c r="D24" s="87">
        <v>894039.09</v>
      </c>
      <c r="E24" s="87">
        <v>961770.36</v>
      </c>
      <c r="F24" s="90"/>
      <c r="G24" s="91"/>
    </row>
    <row r="25" spans="1:7">
      <c r="A25" s="85" t="s">
        <v>100</v>
      </c>
      <c r="B25" s="86" t="s">
        <v>101</v>
      </c>
      <c r="C25" s="87">
        <v>237422.84</v>
      </c>
      <c r="D25" s="87">
        <v>381822.77</v>
      </c>
      <c r="E25" s="87">
        <v>475237.83</v>
      </c>
      <c r="F25" s="90"/>
      <c r="G25" s="91"/>
    </row>
    <row r="26" spans="1:7">
      <c r="A26" s="85" t="s">
        <v>102</v>
      </c>
      <c r="B26" s="86" t="s">
        <v>103</v>
      </c>
      <c r="C26" s="87">
        <v>101804.85</v>
      </c>
      <c r="D26" s="87">
        <v>102357.83</v>
      </c>
      <c r="E26" s="87">
        <v>114349.55</v>
      </c>
      <c r="F26" s="90"/>
      <c r="G26" s="91"/>
    </row>
    <row r="27" spans="1:7">
      <c r="A27" s="85" t="s">
        <v>104</v>
      </c>
      <c r="B27" s="86" t="s">
        <v>105</v>
      </c>
      <c r="C27" s="87">
        <v>0</v>
      </c>
      <c r="D27" s="87">
        <v>0</v>
      </c>
      <c r="E27" s="87">
        <v>0</v>
      </c>
      <c r="F27" s="90"/>
      <c r="G27" s="91"/>
    </row>
    <row r="28" spans="1:7">
      <c r="A28" s="85" t="s">
        <v>106</v>
      </c>
      <c r="B28" s="86" t="s">
        <v>107</v>
      </c>
      <c r="C28" s="87">
        <v>5</v>
      </c>
      <c r="D28" s="87">
        <v>29.33</v>
      </c>
      <c r="E28" s="87">
        <v>2490.21</v>
      </c>
      <c r="F28" s="90"/>
      <c r="G28" s="91"/>
    </row>
    <row r="29" spans="1:7">
      <c r="A29" s="85" t="s">
        <v>108</v>
      </c>
      <c r="B29" s="86" t="s">
        <v>109</v>
      </c>
      <c r="C29" s="87">
        <v>15652.62</v>
      </c>
      <c r="D29" s="87">
        <v>45459.1</v>
      </c>
      <c r="E29" s="87">
        <v>125854.78</v>
      </c>
      <c r="F29" s="90"/>
      <c r="G29" s="91"/>
    </row>
    <row r="30" spans="1:7">
      <c r="A30" s="85" t="s">
        <v>110</v>
      </c>
      <c r="B30" s="86" t="s">
        <v>111</v>
      </c>
      <c r="C30" s="87">
        <v>91203.71</v>
      </c>
      <c r="D30" s="87">
        <v>684780.93</v>
      </c>
      <c r="E30" s="87">
        <v>609910.06000000006</v>
      </c>
      <c r="F30" s="90"/>
      <c r="G30" s="91"/>
    </row>
    <row r="31" spans="1:7">
      <c r="A31" s="92" t="s">
        <v>112</v>
      </c>
      <c r="B31" s="61" t="s">
        <v>113</v>
      </c>
      <c r="C31" s="93">
        <v>-1268998.93</v>
      </c>
      <c r="D31" s="93">
        <v>-1206854.6599999999</v>
      </c>
      <c r="E31" s="93">
        <v>-608583.87</v>
      </c>
    </row>
    <row r="34" spans="1:5">
      <c r="A34" s="36" t="s">
        <v>26</v>
      </c>
      <c r="C34" t="s">
        <v>65</v>
      </c>
      <c r="D34" s="78" t="s">
        <v>114</v>
      </c>
    </row>
    <row r="36" spans="1:5">
      <c r="A36" s="59"/>
      <c r="B36" s="79"/>
      <c r="C36" s="80">
        <v>2019</v>
      </c>
      <c r="D36" s="81">
        <v>2020</v>
      </c>
      <c r="E36" s="82">
        <v>2021</v>
      </c>
    </row>
    <row r="37" spans="1:5">
      <c r="A37" s="60" t="s">
        <v>67</v>
      </c>
      <c r="B37" s="83" t="s">
        <v>68</v>
      </c>
      <c r="C37" s="84">
        <v>179647.05</v>
      </c>
      <c r="D37" s="84">
        <v>191932.06</v>
      </c>
      <c r="E37" s="84">
        <v>147768.07</v>
      </c>
    </row>
    <row r="38" spans="1:5">
      <c r="A38" s="85" t="s">
        <v>69</v>
      </c>
      <c r="B38" s="86" t="s">
        <v>70</v>
      </c>
      <c r="C38" s="87">
        <v>1338.52</v>
      </c>
      <c r="D38" s="87">
        <v>976.93</v>
      </c>
      <c r="E38" s="87">
        <v>818.24</v>
      </c>
    </row>
    <row r="39" spans="1:5">
      <c r="A39" s="85" t="s">
        <v>71</v>
      </c>
      <c r="B39" s="86" t="s">
        <v>72</v>
      </c>
      <c r="C39" s="87">
        <v>0</v>
      </c>
      <c r="D39" s="87">
        <v>0</v>
      </c>
      <c r="E39" s="87">
        <v>0</v>
      </c>
    </row>
    <row r="40" spans="1:5">
      <c r="A40" s="85" t="s">
        <v>73</v>
      </c>
      <c r="B40" s="86" t="s">
        <v>74</v>
      </c>
      <c r="C40" s="87">
        <v>2925.93</v>
      </c>
      <c r="D40" s="87">
        <v>2443.5500000000002</v>
      </c>
      <c r="E40" s="87">
        <v>1491.35</v>
      </c>
    </row>
    <row r="41" spans="1:5">
      <c r="A41" s="85" t="s">
        <v>75</v>
      </c>
      <c r="B41" s="86" t="s">
        <v>76</v>
      </c>
      <c r="C41" s="87">
        <v>1137.8900000000001</v>
      </c>
      <c r="D41" s="87">
        <v>445.65</v>
      </c>
      <c r="E41" s="87">
        <v>473.69</v>
      </c>
    </row>
    <row r="42" spans="1:5">
      <c r="A42" s="85" t="s">
        <v>77</v>
      </c>
      <c r="B42" s="86" t="s">
        <v>78</v>
      </c>
      <c r="C42" s="87">
        <v>9522.89</v>
      </c>
      <c r="D42" s="87">
        <v>8325.9</v>
      </c>
      <c r="E42" s="87">
        <v>7906.27</v>
      </c>
    </row>
    <row r="43" spans="1:5">
      <c r="A43" s="85" t="s">
        <v>79</v>
      </c>
      <c r="B43" s="86" t="s">
        <v>80</v>
      </c>
      <c r="C43" s="87">
        <v>267.06</v>
      </c>
      <c r="D43" s="87">
        <v>1157.5</v>
      </c>
      <c r="E43" s="87">
        <v>1470.15</v>
      </c>
    </row>
    <row r="44" spans="1:5">
      <c r="A44" s="85" t="s">
        <v>81</v>
      </c>
      <c r="B44" s="86" t="s">
        <v>82</v>
      </c>
      <c r="C44" s="87">
        <v>0</v>
      </c>
      <c r="D44" s="87">
        <v>0</v>
      </c>
      <c r="E44" s="87">
        <v>0</v>
      </c>
    </row>
    <row r="45" spans="1:5">
      <c r="A45" s="85" t="s">
        <v>83</v>
      </c>
      <c r="B45" s="86" t="s">
        <v>84</v>
      </c>
      <c r="C45" s="87">
        <v>1158.47</v>
      </c>
      <c r="D45" s="87">
        <v>1766.45</v>
      </c>
      <c r="E45" s="87">
        <v>1611.25</v>
      </c>
    </row>
    <row r="46" spans="1:5">
      <c r="A46" s="85" t="s">
        <v>62</v>
      </c>
      <c r="B46" s="86" t="s">
        <v>85</v>
      </c>
      <c r="C46" s="87">
        <v>108081.35</v>
      </c>
      <c r="D46" s="87">
        <v>113094.39999999999</v>
      </c>
      <c r="E46" s="87">
        <v>111685.9</v>
      </c>
    </row>
    <row r="47" spans="1:5">
      <c r="A47" s="85" t="s">
        <v>63</v>
      </c>
      <c r="B47" s="86" t="s">
        <v>86</v>
      </c>
      <c r="C47" s="87">
        <v>0</v>
      </c>
      <c r="D47" s="87">
        <v>40.99</v>
      </c>
      <c r="E47" s="87">
        <v>37.369999999999997</v>
      </c>
    </row>
    <row r="48" spans="1:5">
      <c r="A48" s="85" t="s">
        <v>64</v>
      </c>
      <c r="B48" s="86" t="s">
        <v>87</v>
      </c>
      <c r="C48" s="87">
        <v>41.56</v>
      </c>
      <c r="D48" s="87">
        <v>0</v>
      </c>
      <c r="E48" s="87">
        <v>0</v>
      </c>
    </row>
    <row r="49" spans="1:5">
      <c r="A49" s="85" t="s">
        <v>88</v>
      </c>
      <c r="B49" s="86" t="s">
        <v>89</v>
      </c>
      <c r="C49" s="87">
        <v>16175.36</v>
      </c>
      <c r="D49" s="87">
        <v>15789.52</v>
      </c>
      <c r="E49" s="87">
        <v>16337.32</v>
      </c>
    </row>
    <row r="50" spans="1:5">
      <c r="A50" s="85" t="s">
        <v>90</v>
      </c>
      <c r="B50" s="86" t="s">
        <v>91</v>
      </c>
      <c r="C50" s="87">
        <v>83.88</v>
      </c>
      <c r="D50" s="87">
        <v>94.16</v>
      </c>
      <c r="E50" s="87">
        <v>70</v>
      </c>
    </row>
    <row r="51" spans="1:5">
      <c r="A51" s="85" t="s">
        <v>92</v>
      </c>
      <c r="B51" s="86" t="s">
        <v>93</v>
      </c>
      <c r="C51" s="87">
        <v>38914.14</v>
      </c>
      <c r="D51" s="87">
        <v>47797.01</v>
      </c>
      <c r="E51" s="87">
        <v>5866.53</v>
      </c>
    </row>
    <row r="52" spans="1:5">
      <c r="A52" s="60" t="s">
        <v>94</v>
      </c>
      <c r="B52" s="83" t="s">
        <v>95</v>
      </c>
      <c r="C52" s="84">
        <v>152673.26999999999</v>
      </c>
      <c r="D52" s="84">
        <v>122096.41</v>
      </c>
      <c r="E52" s="84">
        <v>184431.3</v>
      </c>
    </row>
    <row r="53" spans="1:5">
      <c r="A53" s="85" t="s">
        <v>96</v>
      </c>
      <c r="B53" s="86" t="s">
        <v>97</v>
      </c>
      <c r="C53" s="87">
        <v>91597.24</v>
      </c>
      <c r="D53" s="87">
        <v>70577.600000000006</v>
      </c>
      <c r="E53" s="87">
        <v>105084.16</v>
      </c>
    </row>
    <row r="54" spans="1:5">
      <c r="A54" s="85" t="s">
        <v>98</v>
      </c>
      <c r="B54" s="86" t="s">
        <v>99</v>
      </c>
      <c r="C54" s="87">
        <v>35674.83</v>
      </c>
      <c r="D54" s="87">
        <v>23335.14</v>
      </c>
      <c r="E54" s="87">
        <v>40108.58</v>
      </c>
    </row>
    <row r="55" spans="1:5">
      <c r="A55" s="85" t="s">
        <v>100</v>
      </c>
      <c r="B55" s="86" t="s">
        <v>101</v>
      </c>
      <c r="C55" s="87">
        <v>11745.86</v>
      </c>
      <c r="D55" s="87">
        <v>11095.45</v>
      </c>
      <c r="E55" s="87">
        <v>15340.81</v>
      </c>
    </row>
    <row r="56" spans="1:5">
      <c r="A56" s="85" t="s">
        <v>102</v>
      </c>
      <c r="B56" s="86" t="s">
        <v>103</v>
      </c>
      <c r="C56" s="87">
        <v>40.229999999999997</v>
      </c>
      <c r="D56" s="87">
        <v>118.5</v>
      </c>
      <c r="E56" s="87">
        <v>67.59</v>
      </c>
    </row>
    <row r="57" spans="1:5">
      <c r="A57" s="85" t="s">
        <v>104</v>
      </c>
      <c r="B57" s="86" t="s">
        <v>105</v>
      </c>
      <c r="C57" s="87">
        <v>0</v>
      </c>
      <c r="D57" s="87">
        <v>0</v>
      </c>
      <c r="E57" s="87">
        <v>0</v>
      </c>
    </row>
    <row r="58" spans="1:5">
      <c r="A58" s="85" t="s">
        <v>106</v>
      </c>
      <c r="B58" s="86" t="s">
        <v>107</v>
      </c>
      <c r="C58" s="87">
        <v>0</v>
      </c>
      <c r="D58" s="87">
        <v>0</v>
      </c>
      <c r="E58" s="87">
        <v>0</v>
      </c>
    </row>
    <row r="59" spans="1:5">
      <c r="A59" s="85" t="s">
        <v>108</v>
      </c>
      <c r="B59" s="86" t="s">
        <v>109</v>
      </c>
      <c r="C59" s="87">
        <v>9835.2900000000009</v>
      </c>
      <c r="D59" s="87">
        <v>11850.78</v>
      </c>
      <c r="E59" s="87">
        <v>19680.47</v>
      </c>
    </row>
    <row r="60" spans="1:5">
      <c r="A60" s="85" t="s">
        <v>110</v>
      </c>
      <c r="B60" s="86" t="s">
        <v>111</v>
      </c>
      <c r="C60" s="87">
        <v>3779.82</v>
      </c>
      <c r="D60" s="87">
        <v>5118.9399999999996</v>
      </c>
      <c r="E60" s="87">
        <v>4149.6899999999996</v>
      </c>
    </row>
    <row r="61" spans="1:5">
      <c r="A61" s="92" t="s">
        <v>112</v>
      </c>
      <c r="B61" s="61" t="s">
        <v>113</v>
      </c>
      <c r="C61" s="93">
        <v>-26973.78</v>
      </c>
      <c r="D61" s="93">
        <v>-69835.649999999994</v>
      </c>
      <c r="E61" s="93">
        <v>36663.230000000003</v>
      </c>
    </row>
    <row r="62" spans="1:5">
      <c r="A62" s="9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E277412-9730-42D1-B760-DC92B18424F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Medicínske dáta_lôžko </vt:lpstr>
      <vt:lpstr>Medicínske dáta_AMB</vt:lpstr>
      <vt:lpstr>Počet výkonov JZS</vt:lpstr>
      <vt:lpstr>Personálne dáta</vt:lpstr>
      <vt:lpstr>Ekonomické dáta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Pohorelska</dc:creator>
  <cp:lastModifiedBy>jhencekova</cp:lastModifiedBy>
  <cp:lastPrinted>2019-03-19T07:59:45Z</cp:lastPrinted>
  <dcterms:created xsi:type="dcterms:W3CDTF">2018-08-09T13:01:29Z</dcterms:created>
  <dcterms:modified xsi:type="dcterms:W3CDTF">2022-05-09T07:53:07Z</dcterms:modified>
</cp:coreProperties>
</file>