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6360" windowWidth="23280" windowHeight="6405" tabRatio="939"/>
  </bookViews>
  <sheets>
    <sheet name="Medicínske dáta_lôžko" sheetId="27" r:id="rId1"/>
    <sheet name="Medicínske dáta_AMB" sheetId="57" r:id="rId2"/>
    <sheet name="Personálne dáta" sheetId="58" r:id="rId3"/>
    <sheet name="Ekonomické dáta" sheetId="59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58"/>
  <c r="J21" i="57" l="1"/>
  <c r="I21"/>
  <c r="H21"/>
  <c r="G21"/>
  <c r="F21"/>
  <c r="E21"/>
  <c r="D21"/>
  <c r="C21"/>
  <c r="B21"/>
  <c r="G42" i="27" l="1"/>
  <c r="F42"/>
  <c r="E42"/>
  <c r="D42"/>
  <c r="C42"/>
  <c r="B42"/>
  <c r="D21" l="1"/>
  <c r="C21"/>
  <c r="D20"/>
  <c r="C20"/>
  <c r="B21"/>
  <c r="B20"/>
</calcChain>
</file>

<file path=xl/sharedStrings.xml><?xml version="1.0" encoding="utf-8"?>
<sst xmlns="http://schemas.openxmlformats.org/spreadsheetml/2006/main" count="170" uniqueCount="102">
  <si>
    <t>Mesiac</t>
  </si>
  <si>
    <t>Priemer 1-12</t>
  </si>
  <si>
    <t>DERMATOVENEROLOGICKÁ  KLINIKA SZU</t>
  </si>
  <si>
    <t>Celkom 1-12</t>
  </si>
  <si>
    <t>x</t>
  </si>
  <si>
    <t>CMI 2019</t>
  </si>
  <si>
    <t>Priemerná ošetrovacia doba (POD)</t>
  </si>
  <si>
    <t>Case Mix Index (CMI)</t>
  </si>
  <si>
    <t>HP 2019</t>
  </si>
  <si>
    <t>POD 2019</t>
  </si>
  <si>
    <t>Počet hospitalizačných prípadov (HP)</t>
  </si>
  <si>
    <t>Vývoj základných medicínskych ukazovateľov v rokoch 2019-2021</t>
  </si>
  <si>
    <t>HP 2020</t>
  </si>
  <si>
    <t>HP 2021</t>
  </si>
  <si>
    <t>POD 2020</t>
  </si>
  <si>
    <t>POD 2021</t>
  </si>
  <si>
    <t>CMI 2020</t>
  </si>
  <si>
    <t>CMI 2021</t>
  </si>
  <si>
    <t>Body 2019</t>
  </si>
  <si>
    <t>Body 2020</t>
  </si>
  <si>
    <t>Body 2021</t>
  </si>
  <si>
    <t>Poč. výkonov 2019</t>
  </si>
  <si>
    <t>Poč. výkonov 2020</t>
  </si>
  <si>
    <t>Poč. výkonov 2021</t>
  </si>
  <si>
    <t>Počet vykázaných bodov na amb.</t>
  </si>
  <si>
    <t>Počet vykázaných výkonov</t>
  </si>
  <si>
    <t>Ambulantná starostlivosť</t>
  </si>
  <si>
    <t>Lieky 2019</t>
  </si>
  <si>
    <t>Lieky 2020</t>
  </si>
  <si>
    <t>Lieky 2021</t>
  </si>
  <si>
    <t>Náklady na lieky lôžkovej starostlivosti</t>
  </si>
  <si>
    <t>Náklady na ŠZM lôžkovej starostlivosti</t>
  </si>
  <si>
    <t>ŠZM 2019</t>
  </si>
  <si>
    <t>ŠZM 2020</t>
  </si>
  <si>
    <t>ŠZM 2021</t>
  </si>
  <si>
    <t>Poč. pacientov 2019</t>
  </si>
  <si>
    <t>Poč. pacientov 2020</t>
  </si>
  <si>
    <t>Poč. pacientov 2021</t>
  </si>
  <si>
    <t>Počet ambulantných pacientov</t>
  </si>
  <si>
    <t>Lôžková starostlivosť</t>
  </si>
  <si>
    <t>Náklady na ŠZM a lieky lôžkovej starostlivosti v rokoch 2019-2021</t>
  </si>
  <si>
    <t>Lekár</t>
  </si>
  <si>
    <t>Sestra</t>
  </si>
  <si>
    <t>Praktická sestra - asistent</t>
  </si>
  <si>
    <t>Sanitár</t>
  </si>
  <si>
    <t>PPvZ</t>
  </si>
  <si>
    <t>THP</t>
  </si>
  <si>
    <t>Spolu</t>
  </si>
  <si>
    <t>NS:</t>
  </si>
  <si>
    <t>101801</t>
  </si>
  <si>
    <t>1</t>
  </si>
  <si>
    <t>Náklady spolu</t>
  </si>
  <si>
    <t>2</t>
  </si>
  <si>
    <t>Lieky</t>
  </si>
  <si>
    <t>3</t>
  </si>
  <si>
    <t>Krv a krvné výrobky</t>
  </si>
  <si>
    <t>4</t>
  </si>
  <si>
    <t>Špeciálny zdravotný materiál</t>
  </si>
  <si>
    <t>5</t>
  </si>
  <si>
    <t>Ostatný materiál</t>
  </si>
  <si>
    <t>6</t>
  </si>
  <si>
    <t>Energie (elektrická energia, voda, plyn)</t>
  </si>
  <si>
    <t>7</t>
  </si>
  <si>
    <t>Opravy a udržiavanie majetku</t>
  </si>
  <si>
    <t>8</t>
  </si>
  <si>
    <t>Cestovné a náklady na reprezentáciu</t>
  </si>
  <si>
    <t>9</t>
  </si>
  <si>
    <t>Ostatné služby</t>
  </si>
  <si>
    <t>10</t>
  </si>
  <si>
    <t>Osobné náklady</t>
  </si>
  <si>
    <t>11</t>
  </si>
  <si>
    <t>Dane a poplatky</t>
  </si>
  <si>
    <t>12</t>
  </si>
  <si>
    <t>Ostatné náklady na prevádzkovú činnosť</t>
  </si>
  <si>
    <t>13</t>
  </si>
  <si>
    <t>Odpisy dlhodobého majetku</t>
  </si>
  <si>
    <t>14</t>
  </si>
  <si>
    <t>Finančné náklady</t>
  </si>
  <si>
    <t>15</t>
  </si>
  <si>
    <t>Vnútropodnikové náklady</t>
  </si>
  <si>
    <t>16</t>
  </si>
  <si>
    <t>Výnosy</t>
  </si>
  <si>
    <t>17</t>
  </si>
  <si>
    <t>Tržby za poskytovanie ZS - VšZP</t>
  </si>
  <si>
    <t>18</t>
  </si>
  <si>
    <t>Tržby za poskytovanie ZS - Dôvera</t>
  </si>
  <si>
    <t>19</t>
  </si>
  <si>
    <t>Tržby za poskytovanie ZS - Union</t>
  </si>
  <si>
    <t>20</t>
  </si>
  <si>
    <t>Tržby za ZS nehradenú ZP</t>
  </si>
  <si>
    <t>21</t>
  </si>
  <si>
    <t>Tržby za tovar</t>
  </si>
  <si>
    <t>22</t>
  </si>
  <si>
    <t>Ostatné výnosy</t>
  </si>
  <si>
    <t>23</t>
  </si>
  <si>
    <t>Výnosy z bežných a kapitálových transferov</t>
  </si>
  <si>
    <t>24</t>
  </si>
  <si>
    <t>Vnútropodnikové výnosy</t>
  </si>
  <si>
    <t>25</t>
  </si>
  <si>
    <t>Hospodársky výsledok</t>
  </si>
  <si>
    <t>201801|201802|201803|201905</t>
  </si>
  <si>
    <t>Prehľad hospodárenia v rokoch 2019-2021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</si>
</sst>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66"/>
        <bgColor indexed="64"/>
      </patternFill>
    </fill>
  </fills>
  <borders count="2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13" fillId="0" borderId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11" borderId="1" xfId="0" applyNumberFormat="1" applyFont="1" applyFill="1" applyBorder="1" applyAlignment="1">
      <alignment horizontal="right" vertical="center" wrapText="1"/>
    </xf>
    <xf numFmtId="2" fontId="2" fillId="10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2" fontId="2" fillId="9" borderId="1" xfId="0" applyNumberFormat="1" applyFont="1" applyFill="1" applyBorder="1" applyAlignment="1">
      <alignment horizontal="right" vertical="center" wrapText="1"/>
    </xf>
    <xf numFmtId="2" fontId="2" fillId="12" borderId="1" xfId="0" applyNumberFormat="1" applyFont="1" applyFill="1" applyBorder="1" applyAlignment="1">
      <alignment horizontal="righ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1" fillId="7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2" fillId="10" borderId="1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11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3" fontId="2" fillId="12" borderId="1" xfId="0" applyNumberFormat="1" applyFont="1" applyFill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2" fillId="0" borderId="15" xfId="0" applyFont="1" applyBorder="1"/>
    <xf numFmtId="0" fontId="12" fillId="0" borderId="16" xfId="0" applyFont="1" applyBorder="1"/>
    <xf numFmtId="0" fontId="14" fillId="0" borderId="0" xfId="0" applyFont="1" applyAlignment="1">
      <alignment vertical="center"/>
    </xf>
    <xf numFmtId="49" fontId="12" fillId="0" borderId="0" xfId="0" applyNumberFormat="1" applyFont="1"/>
    <xf numFmtId="0" fontId="2" fillId="8" borderId="17" xfId="0" applyFont="1" applyFill="1" applyBorder="1" applyAlignment="1">
      <alignment vertical="center"/>
    </xf>
    <xf numFmtId="0" fontId="2" fillId="8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left" vertical="center"/>
    </xf>
    <xf numFmtId="3" fontId="2" fillId="3" borderId="17" xfId="7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left" vertical="center"/>
    </xf>
    <xf numFmtId="3" fontId="7" fillId="0" borderId="17" xfId="7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ont="1" applyFill="1"/>
    <xf numFmtId="1" fontId="2" fillId="8" borderId="18" xfId="0" applyNumberFormat="1" applyFont="1" applyFill="1" applyBorder="1" applyAlignment="1">
      <alignment horizontal="center" vertical="center" wrapText="1"/>
    </xf>
    <xf numFmtId="1" fontId="2" fillId="8" borderId="19" xfId="0" applyNumberFormat="1" applyFont="1" applyFill="1" applyBorder="1" applyAlignment="1">
      <alignment vertical="center" wrapText="1"/>
    </xf>
    <xf numFmtId="3" fontId="2" fillId="13" borderId="20" xfId="7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1" fontId="2" fillId="3" borderId="2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left" vertical="center"/>
    </xf>
    <xf numFmtId="3" fontId="2" fillId="3" borderId="22" xfId="7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3" fontId="7" fillId="0" borderId="1" xfId="7" applyNumberFormat="1" applyFont="1" applyFill="1" applyBorder="1" applyAlignment="1">
      <alignment vertical="center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4" xfId="0" applyNumberFormat="1" applyFont="1" applyFill="1" applyBorder="1" applyAlignment="1">
      <alignment vertical="center" wrapText="1"/>
    </xf>
    <xf numFmtId="3" fontId="2" fillId="13" borderId="5" xfId="7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8">
    <cellStyle name="čiarky" xfId="7" builtinId="3"/>
    <cellStyle name="Normálna 2" xfId="2"/>
    <cellStyle name="Normálna 2 2 2 2" xfId="1"/>
    <cellStyle name="Normálna 2 2 2 2 2 3" xfId="3"/>
    <cellStyle name="Normálna 2 2 2 2 2 3 2" xfId="4"/>
    <cellStyle name="Normálna 5" xfId="5"/>
    <cellStyle name="normálne" xfId="0" builtinId="0"/>
    <cellStyle name="normálne 2" xfId="6"/>
  </cellStyles>
  <dxfs count="0"/>
  <tableStyles count="0" defaultTableStyle="TableStyleMedium2" defaultPivotStyle="PivotStyleLight16"/>
  <colors>
    <mruColors>
      <color rgb="FF33CC33"/>
      <color rgb="FFFF0000"/>
      <color rgb="FFCC0000"/>
      <color rgb="FF008000"/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dáta_lôžko'!$B$7</c:f>
              <c:strCache>
                <c:ptCount val="1"/>
                <c:pt idx="0">
                  <c:v>HP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dáta_lôžko'!$B$8:$B$19</c:f>
              <c:numCache>
                <c:formatCode>#,##0</c:formatCode>
                <c:ptCount val="12"/>
                <c:pt idx="0">
                  <c:v>38</c:v>
                </c:pt>
                <c:pt idx="1">
                  <c:v>55</c:v>
                </c:pt>
                <c:pt idx="2">
                  <c:v>88</c:v>
                </c:pt>
                <c:pt idx="3">
                  <c:v>55</c:v>
                </c:pt>
                <c:pt idx="4">
                  <c:v>88</c:v>
                </c:pt>
                <c:pt idx="5">
                  <c:v>80</c:v>
                </c:pt>
                <c:pt idx="6">
                  <c:v>72</c:v>
                </c:pt>
                <c:pt idx="7">
                  <c:v>74</c:v>
                </c:pt>
                <c:pt idx="8">
                  <c:v>61</c:v>
                </c:pt>
                <c:pt idx="9">
                  <c:v>93</c:v>
                </c:pt>
                <c:pt idx="10">
                  <c:v>80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dáta_lôžko'!$C$7</c:f>
              <c:strCache>
                <c:ptCount val="1"/>
                <c:pt idx="0">
                  <c:v>HP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dáta_lôžko'!$C$8:$C$19</c:f>
              <c:numCache>
                <c:formatCode>#,##0</c:formatCode>
                <c:ptCount val="12"/>
                <c:pt idx="0">
                  <c:v>63</c:v>
                </c:pt>
                <c:pt idx="1">
                  <c:v>63</c:v>
                </c:pt>
                <c:pt idx="2">
                  <c:v>44</c:v>
                </c:pt>
                <c:pt idx="3">
                  <c:v>34</c:v>
                </c:pt>
                <c:pt idx="4">
                  <c:v>43</c:v>
                </c:pt>
                <c:pt idx="5">
                  <c:v>50</c:v>
                </c:pt>
                <c:pt idx="6">
                  <c:v>60</c:v>
                </c:pt>
                <c:pt idx="7">
                  <c:v>53</c:v>
                </c:pt>
                <c:pt idx="8">
                  <c:v>55</c:v>
                </c:pt>
                <c:pt idx="9">
                  <c:v>50</c:v>
                </c:pt>
                <c:pt idx="10">
                  <c:v>36</c:v>
                </c:pt>
                <c:pt idx="11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dáta_lôžko'!$D$7</c:f>
              <c:strCache>
                <c:ptCount val="1"/>
                <c:pt idx="0">
                  <c:v>HP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dáta_lôžko'!$D$8:$D$19</c:f>
              <c:numCache>
                <c:formatCode>#,##0</c:formatCode>
                <c:ptCount val="12"/>
                <c:pt idx="0">
                  <c:v>32</c:v>
                </c:pt>
                <c:pt idx="1">
                  <c:v>37</c:v>
                </c:pt>
                <c:pt idx="2">
                  <c:v>37</c:v>
                </c:pt>
                <c:pt idx="3">
                  <c:v>29</c:v>
                </c:pt>
                <c:pt idx="4">
                  <c:v>40</c:v>
                </c:pt>
                <c:pt idx="5">
                  <c:v>43</c:v>
                </c:pt>
                <c:pt idx="6">
                  <c:v>47</c:v>
                </c:pt>
                <c:pt idx="7">
                  <c:v>39</c:v>
                </c:pt>
                <c:pt idx="8">
                  <c:v>35</c:v>
                </c:pt>
                <c:pt idx="9">
                  <c:v>50</c:v>
                </c:pt>
                <c:pt idx="10">
                  <c:v>36</c:v>
                </c:pt>
                <c:pt idx="1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1357440"/>
        <c:axId val="101363712"/>
      </c:barChart>
      <c:lineChart>
        <c:grouping val="standard"/>
        <c:ser>
          <c:idx val="3"/>
          <c:order val="3"/>
          <c:tx>
            <c:strRef>
              <c:f>'Medicínske dáta_lôžko'!$E$7</c:f>
              <c:strCache>
                <c:ptCount val="1"/>
                <c:pt idx="0">
                  <c:v>POD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dáta_lôžko'!$E$8:$E$19</c:f>
              <c:numCache>
                <c:formatCode>#,##0.00</c:formatCode>
                <c:ptCount val="12"/>
                <c:pt idx="0">
                  <c:v>5.95</c:v>
                </c:pt>
                <c:pt idx="1">
                  <c:v>6.45</c:v>
                </c:pt>
                <c:pt idx="2">
                  <c:v>6.38</c:v>
                </c:pt>
                <c:pt idx="3">
                  <c:v>5.4</c:v>
                </c:pt>
                <c:pt idx="4">
                  <c:v>6.03</c:v>
                </c:pt>
                <c:pt idx="5">
                  <c:v>6.16</c:v>
                </c:pt>
                <c:pt idx="6">
                  <c:v>6.1</c:v>
                </c:pt>
                <c:pt idx="7">
                  <c:v>5.93</c:v>
                </c:pt>
                <c:pt idx="8">
                  <c:v>5.7</c:v>
                </c:pt>
                <c:pt idx="9">
                  <c:v>5.78</c:v>
                </c:pt>
                <c:pt idx="10">
                  <c:v>6.24</c:v>
                </c:pt>
                <c:pt idx="11">
                  <c:v>6.61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dáta_lôžko'!$F$7</c:f>
              <c:strCache>
                <c:ptCount val="1"/>
                <c:pt idx="0">
                  <c:v>POD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dáta_lôžko'!$F$8:$F$19</c:f>
              <c:numCache>
                <c:formatCode>#,##0.00</c:formatCode>
                <c:ptCount val="12"/>
                <c:pt idx="0">
                  <c:v>6.6190476190476186</c:v>
                </c:pt>
                <c:pt idx="1">
                  <c:v>6.9523809523809526</c:v>
                </c:pt>
                <c:pt idx="2">
                  <c:v>5.6818181818181817</c:v>
                </c:pt>
                <c:pt idx="3">
                  <c:v>7.1714285714285717</c:v>
                </c:pt>
                <c:pt idx="4">
                  <c:v>5.7209302325581399</c:v>
                </c:pt>
                <c:pt idx="5">
                  <c:v>6.4</c:v>
                </c:pt>
                <c:pt idx="6">
                  <c:v>6.5166666666666666</c:v>
                </c:pt>
                <c:pt idx="7">
                  <c:v>6.6037735849056602</c:v>
                </c:pt>
                <c:pt idx="8">
                  <c:v>6.5090909090909088</c:v>
                </c:pt>
                <c:pt idx="9">
                  <c:v>5.94</c:v>
                </c:pt>
                <c:pt idx="10">
                  <c:v>7.166666666666667</c:v>
                </c:pt>
                <c:pt idx="11">
                  <c:v>6.2352941176470589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dáta_lôžko'!$G$7</c:f>
              <c:strCache>
                <c:ptCount val="1"/>
                <c:pt idx="0">
                  <c:v>POD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dáta_lôžko'!$G$8:$G$19</c:f>
              <c:numCache>
                <c:formatCode>#,##0.00</c:formatCode>
                <c:ptCount val="12"/>
                <c:pt idx="0">
                  <c:v>5.09375</c:v>
                </c:pt>
                <c:pt idx="1">
                  <c:v>6.1081081081081079</c:v>
                </c:pt>
                <c:pt idx="2">
                  <c:v>8.2972972972972965</c:v>
                </c:pt>
                <c:pt idx="3">
                  <c:v>5.8620689655172411</c:v>
                </c:pt>
                <c:pt idx="4">
                  <c:v>6.125</c:v>
                </c:pt>
                <c:pt idx="5">
                  <c:v>7.5813953488372094</c:v>
                </c:pt>
                <c:pt idx="6">
                  <c:v>6.2340425531914896</c:v>
                </c:pt>
                <c:pt idx="7">
                  <c:v>7.0512820512820511</c:v>
                </c:pt>
                <c:pt idx="8">
                  <c:v>7.0285714285714285</c:v>
                </c:pt>
                <c:pt idx="9">
                  <c:v>6.8</c:v>
                </c:pt>
                <c:pt idx="10">
                  <c:v>5.8888888888888893</c:v>
                </c:pt>
                <c:pt idx="11">
                  <c:v>5.8076923076923075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dáta_lôžko'!$H$7</c:f>
              <c:strCache>
                <c:ptCount val="1"/>
                <c:pt idx="0">
                  <c:v>CMI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dáta_lôžko'!$H$8:$H$19</c:f>
              <c:numCache>
                <c:formatCode>#,##0.00</c:formatCode>
                <c:ptCount val="12"/>
                <c:pt idx="0">
                  <c:v>0.89</c:v>
                </c:pt>
                <c:pt idx="1">
                  <c:v>0.9</c:v>
                </c:pt>
                <c:pt idx="2">
                  <c:v>0.88</c:v>
                </c:pt>
                <c:pt idx="3">
                  <c:v>0.88</c:v>
                </c:pt>
                <c:pt idx="4">
                  <c:v>0.9</c:v>
                </c:pt>
                <c:pt idx="5">
                  <c:v>0.95</c:v>
                </c:pt>
                <c:pt idx="6">
                  <c:v>0.88</c:v>
                </c:pt>
                <c:pt idx="7">
                  <c:v>0.85</c:v>
                </c:pt>
                <c:pt idx="8">
                  <c:v>0.92</c:v>
                </c:pt>
                <c:pt idx="9">
                  <c:v>0.85</c:v>
                </c:pt>
                <c:pt idx="10">
                  <c:v>0.82</c:v>
                </c:pt>
                <c:pt idx="11">
                  <c:v>0.95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dáta_lôžko'!$I$7</c:f>
              <c:strCache>
                <c:ptCount val="1"/>
                <c:pt idx="0">
                  <c:v>CMI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dáta_lôžko'!$I$8:$I$19</c:f>
              <c:numCache>
                <c:formatCode>#,##0.00</c:formatCode>
                <c:ptCount val="12"/>
                <c:pt idx="0">
                  <c:v>0.86015714285714284</c:v>
                </c:pt>
                <c:pt idx="1">
                  <c:v>0.85400476190476171</c:v>
                </c:pt>
                <c:pt idx="2">
                  <c:v>0.80457499999999971</c:v>
                </c:pt>
                <c:pt idx="3">
                  <c:v>0.98821999999999977</c:v>
                </c:pt>
                <c:pt idx="4">
                  <c:v>0.84950930232558108</c:v>
                </c:pt>
                <c:pt idx="5">
                  <c:v>0.85095599999999993</c:v>
                </c:pt>
                <c:pt idx="6">
                  <c:v>0.9255466666666663</c:v>
                </c:pt>
                <c:pt idx="7">
                  <c:v>0.92017924528301853</c:v>
                </c:pt>
                <c:pt idx="8">
                  <c:v>0.83023454545454523</c:v>
                </c:pt>
                <c:pt idx="9">
                  <c:v>0.82521399999999989</c:v>
                </c:pt>
                <c:pt idx="10">
                  <c:v>0.94844722222222189</c:v>
                </c:pt>
                <c:pt idx="11">
                  <c:v>0.90048823529411759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dáta_lôžko'!$J$7</c:f>
              <c:strCache>
                <c:ptCount val="1"/>
                <c:pt idx="0">
                  <c:v>CMI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dáta_lôžko'!$J$8:$J$19</c:f>
              <c:numCache>
                <c:formatCode>#,##0.00</c:formatCode>
                <c:ptCount val="12"/>
                <c:pt idx="0">
                  <c:v>0.90984374999999973</c:v>
                </c:pt>
                <c:pt idx="1">
                  <c:v>0.8955756756756752</c:v>
                </c:pt>
                <c:pt idx="2">
                  <c:v>1.0649815789473678</c:v>
                </c:pt>
                <c:pt idx="3">
                  <c:v>0.90494137931034435</c:v>
                </c:pt>
                <c:pt idx="4">
                  <c:v>0.89716749999999978</c:v>
                </c:pt>
                <c:pt idx="5">
                  <c:v>0.90544883720930236</c:v>
                </c:pt>
                <c:pt idx="6">
                  <c:v>0.79695106382978687</c:v>
                </c:pt>
                <c:pt idx="7">
                  <c:v>0.93573076923076914</c:v>
                </c:pt>
                <c:pt idx="8">
                  <c:v>0.82293714285714237</c:v>
                </c:pt>
                <c:pt idx="9">
                  <c:v>0.90377799999999997</c:v>
                </c:pt>
                <c:pt idx="10">
                  <c:v>0.92062777777777738</c:v>
                </c:pt>
                <c:pt idx="11">
                  <c:v>0.83323846153846126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01366784"/>
        <c:axId val="101365248"/>
      </c:lineChart>
      <c:catAx>
        <c:axId val="10135744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363712"/>
        <c:crosses val="autoZero"/>
        <c:auto val="1"/>
        <c:lblAlgn val="ctr"/>
        <c:lblOffset val="100"/>
      </c:catAx>
      <c:valAx>
        <c:axId val="1013637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357440"/>
        <c:crosses val="autoZero"/>
        <c:crossBetween val="between"/>
      </c:valAx>
      <c:valAx>
        <c:axId val="101365248"/>
        <c:scaling>
          <c:orientation val="minMax"/>
        </c:scaling>
        <c:axPos val="r"/>
        <c:numFmt formatCode="#,##0.0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366784"/>
        <c:crosses val="max"/>
        <c:crossBetween val="between"/>
      </c:valAx>
      <c:catAx>
        <c:axId val="10136678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136524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643"/>
          <c:w val="0.85997178343542424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</a:t>
            </a:r>
            <a:r>
              <a:rPr lang="sk-SK" sz="1400" b="1" i="0" baseline="0"/>
              <a:t>nákladov na ŠZM a lieky </a:t>
            </a:r>
            <a:r>
              <a:rPr lang="en-US" sz="1400" b="1" i="0" baseline="0"/>
              <a:t>lôžkovej starostlivosti v rokoch 2019-2021</a:t>
            </a:r>
            <a:endParaRPr lang="sk-SK" sz="1400" b="1" i="0" baseline="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dáta_lôžko'!$B$28</c:f>
              <c:strCache>
                <c:ptCount val="1"/>
                <c:pt idx="0">
                  <c:v>ŠZM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dáta_lôžko'!$B$29:$B$40</c:f>
              <c:numCache>
                <c:formatCode>#,##0</c:formatCode>
                <c:ptCount val="12"/>
                <c:pt idx="0">
                  <c:v>1168.0853650000001</c:v>
                </c:pt>
                <c:pt idx="1">
                  <c:v>1585.3974499999997</c:v>
                </c:pt>
                <c:pt idx="2">
                  <c:v>3991.977726999999</c:v>
                </c:pt>
                <c:pt idx="3">
                  <c:v>1566.0790450000002</c:v>
                </c:pt>
                <c:pt idx="4">
                  <c:v>2830.9240250000003</c:v>
                </c:pt>
                <c:pt idx="5">
                  <c:v>3077.8948540000006</c:v>
                </c:pt>
                <c:pt idx="6">
                  <c:v>2683.9559840000002</c:v>
                </c:pt>
                <c:pt idx="7">
                  <c:v>2718.5152550000003</c:v>
                </c:pt>
                <c:pt idx="8">
                  <c:v>2973.6550509999997</c:v>
                </c:pt>
                <c:pt idx="9">
                  <c:v>5481.0154639999992</c:v>
                </c:pt>
                <c:pt idx="10">
                  <c:v>2676.865276999999</c:v>
                </c:pt>
                <c:pt idx="11">
                  <c:v>1445.4716750000002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dáta_lôžko'!$C$28</c:f>
              <c:strCache>
                <c:ptCount val="1"/>
                <c:pt idx="0">
                  <c:v>ŠZM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dáta_lôžko'!$C$29:$C$40</c:f>
              <c:numCache>
                <c:formatCode>#,##0</c:formatCode>
                <c:ptCount val="12"/>
                <c:pt idx="0">
                  <c:v>4909.1071280000006</c:v>
                </c:pt>
                <c:pt idx="1">
                  <c:v>3462.0975760000001</c:v>
                </c:pt>
                <c:pt idx="2">
                  <c:v>1986.4947249999996</c:v>
                </c:pt>
                <c:pt idx="3">
                  <c:v>6232.389212000001</c:v>
                </c:pt>
                <c:pt idx="4">
                  <c:v>2641.4836820000005</c:v>
                </c:pt>
                <c:pt idx="5">
                  <c:v>2557.0820349999999</c:v>
                </c:pt>
                <c:pt idx="6">
                  <c:v>2885.7843079999993</c:v>
                </c:pt>
                <c:pt idx="7">
                  <c:v>2849.1622599999996</c:v>
                </c:pt>
                <c:pt idx="8">
                  <c:v>3197.2319819999998</c:v>
                </c:pt>
                <c:pt idx="9">
                  <c:v>2945.1294860000003</c:v>
                </c:pt>
                <c:pt idx="10">
                  <c:v>2693.3381709999994</c:v>
                </c:pt>
                <c:pt idx="11">
                  <c:v>2843.2089579999997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dáta_lôžko'!$D$28</c:f>
              <c:strCache>
                <c:ptCount val="1"/>
                <c:pt idx="0">
                  <c:v>ŠZM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dáta_lôžko'!$D$29:$D$40</c:f>
              <c:numCache>
                <c:formatCode>#,##0</c:formatCode>
                <c:ptCount val="12"/>
                <c:pt idx="0">
                  <c:v>1249.6828880000003</c:v>
                </c:pt>
                <c:pt idx="1">
                  <c:v>1866.07455</c:v>
                </c:pt>
                <c:pt idx="2">
                  <c:v>4015.4608540000017</c:v>
                </c:pt>
                <c:pt idx="3">
                  <c:v>1308.4092849999997</c:v>
                </c:pt>
                <c:pt idx="4">
                  <c:v>6580.825565000001</c:v>
                </c:pt>
                <c:pt idx="5">
                  <c:v>3497.493821</c:v>
                </c:pt>
                <c:pt idx="6">
                  <c:v>2414.5415130000001</c:v>
                </c:pt>
                <c:pt idx="7">
                  <c:v>1527.8056589999997</c:v>
                </c:pt>
                <c:pt idx="8">
                  <c:v>1490.2678409999999</c:v>
                </c:pt>
                <c:pt idx="9">
                  <c:v>3292.6769389999995</c:v>
                </c:pt>
                <c:pt idx="10">
                  <c:v>2617.4726050000004</c:v>
                </c:pt>
                <c:pt idx="11">
                  <c:v>1571.7679279999995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1796096"/>
        <c:axId val="101818752"/>
      </c:barChart>
      <c:lineChart>
        <c:grouping val="standard"/>
        <c:ser>
          <c:idx val="3"/>
          <c:order val="3"/>
          <c:tx>
            <c:strRef>
              <c:f>'Medicínske dáta_lôžko'!$E$28</c:f>
              <c:strCache>
                <c:ptCount val="1"/>
                <c:pt idx="0">
                  <c:v>Lieky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dáta_lôžko'!$E$29:$E$40</c:f>
              <c:numCache>
                <c:formatCode>#,##0</c:formatCode>
                <c:ptCount val="12"/>
                <c:pt idx="0">
                  <c:v>2561.5675299999998</c:v>
                </c:pt>
                <c:pt idx="1">
                  <c:v>3166.6193549999998</c:v>
                </c:pt>
                <c:pt idx="2">
                  <c:v>5030.0038259999992</c:v>
                </c:pt>
                <c:pt idx="3">
                  <c:v>2547.5685209999997</c:v>
                </c:pt>
                <c:pt idx="4">
                  <c:v>4607.5167729999994</c:v>
                </c:pt>
                <c:pt idx="5">
                  <c:v>4634.6420970000027</c:v>
                </c:pt>
                <c:pt idx="6">
                  <c:v>4644.5592049999987</c:v>
                </c:pt>
                <c:pt idx="7">
                  <c:v>4222.0684239999982</c:v>
                </c:pt>
                <c:pt idx="8">
                  <c:v>3082.0674530000001</c:v>
                </c:pt>
                <c:pt idx="9">
                  <c:v>5364.9777569999969</c:v>
                </c:pt>
                <c:pt idx="10">
                  <c:v>4913.8716609999983</c:v>
                </c:pt>
                <c:pt idx="11">
                  <c:v>2631.1509129999999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dáta_lôžko'!$F$28</c:f>
              <c:strCache>
                <c:ptCount val="1"/>
                <c:pt idx="0">
                  <c:v>Lieky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dáta_lôžko'!$F$29:$F$40</c:f>
              <c:numCache>
                <c:formatCode>#,##0</c:formatCode>
                <c:ptCount val="12"/>
                <c:pt idx="0">
                  <c:v>3633.8148370000004</c:v>
                </c:pt>
                <c:pt idx="1">
                  <c:v>3061.5900300000003</c:v>
                </c:pt>
                <c:pt idx="2">
                  <c:v>1883.111126</c:v>
                </c:pt>
                <c:pt idx="3">
                  <c:v>4862.2844500000001</c:v>
                </c:pt>
                <c:pt idx="4">
                  <c:v>2908.4927319999997</c:v>
                </c:pt>
                <c:pt idx="5">
                  <c:v>2475.955645</c:v>
                </c:pt>
                <c:pt idx="6">
                  <c:v>4424.4834619999992</c:v>
                </c:pt>
                <c:pt idx="7">
                  <c:v>2887.5277549999996</c:v>
                </c:pt>
                <c:pt idx="8">
                  <c:v>2797.1605709999994</c:v>
                </c:pt>
                <c:pt idx="9">
                  <c:v>3158.5597030000008</c:v>
                </c:pt>
                <c:pt idx="10">
                  <c:v>3788.0829499999995</c:v>
                </c:pt>
                <c:pt idx="11">
                  <c:v>1931.4214539999998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dáta_lôžko'!$G$28</c:f>
              <c:strCache>
                <c:ptCount val="1"/>
                <c:pt idx="0">
                  <c:v>Lieky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dáta_lôžko'!$G$29:$G$40</c:f>
              <c:numCache>
                <c:formatCode>#,##0</c:formatCode>
                <c:ptCount val="12"/>
                <c:pt idx="0">
                  <c:v>2298.8781720000002</c:v>
                </c:pt>
                <c:pt idx="1">
                  <c:v>3727.306395999999</c:v>
                </c:pt>
                <c:pt idx="2">
                  <c:v>5321.4868730000017</c:v>
                </c:pt>
                <c:pt idx="3">
                  <c:v>2278.3357250000004</c:v>
                </c:pt>
                <c:pt idx="4">
                  <c:v>1569.8372299999999</c:v>
                </c:pt>
                <c:pt idx="5">
                  <c:v>6469.512628999998</c:v>
                </c:pt>
                <c:pt idx="6">
                  <c:v>1460.4761269999999</c:v>
                </c:pt>
                <c:pt idx="7">
                  <c:v>3029.9404289999998</c:v>
                </c:pt>
                <c:pt idx="8">
                  <c:v>1380.9588089999997</c:v>
                </c:pt>
                <c:pt idx="9">
                  <c:v>2517.9383379999999</c:v>
                </c:pt>
                <c:pt idx="10">
                  <c:v>2524.5689169999996</c:v>
                </c:pt>
                <c:pt idx="11">
                  <c:v>1969.4073870000002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marker val="1"/>
        <c:axId val="101821824"/>
        <c:axId val="101820288"/>
      </c:lineChart>
      <c:catAx>
        <c:axId val="10179609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818752"/>
        <c:crosses val="autoZero"/>
        <c:auto val="1"/>
        <c:lblAlgn val="ctr"/>
        <c:lblOffset val="100"/>
      </c:catAx>
      <c:valAx>
        <c:axId val="101818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796096"/>
        <c:crosses val="autoZero"/>
        <c:crossBetween val="between"/>
      </c:valAx>
      <c:valAx>
        <c:axId val="101820288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821824"/>
        <c:crosses val="max"/>
        <c:crossBetween val="between"/>
      </c:valAx>
      <c:catAx>
        <c:axId val="101821824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182028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62"/>
          <c:w val="0.85997178343542446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 sz="1400" b="1" i="0" baseline="0"/>
              <a:t>Vývoj ukazovateľov </a:t>
            </a:r>
            <a:r>
              <a:rPr lang="sk-SK" sz="1400" b="1" i="0" baseline="0"/>
              <a:t>ambulantne</a:t>
            </a:r>
            <a:r>
              <a:rPr lang="en-US" sz="1400" b="1" i="0" baseline="0"/>
              <a:t>j starostlivosti v rokoch 2019-2021</a:t>
            </a:r>
            <a:endParaRPr lang="sk-SK" sz="14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'Medicínske dáta_AMB'!$B$7</c:f>
              <c:strCache>
                <c:ptCount val="1"/>
                <c:pt idx="0">
                  <c:v>Body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60000"/>
                  <a:lumOff val="40000"/>
                </a:schemeClr>
              </a:solidFill>
            </a:ln>
            <a:effectLst/>
          </c:spPr>
          <c:val>
            <c:numRef>
              <c:f>'Medicínske dáta_AMB'!$B$8:$B$19</c:f>
              <c:numCache>
                <c:formatCode>#,##0</c:formatCode>
                <c:ptCount val="12"/>
                <c:pt idx="0">
                  <c:v>619635</c:v>
                </c:pt>
                <c:pt idx="1">
                  <c:v>525620</c:v>
                </c:pt>
                <c:pt idx="2">
                  <c:v>564470</c:v>
                </c:pt>
                <c:pt idx="3">
                  <c:v>630025</c:v>
                </c:pt>
                <c:pt idx="4">
                  <c:v>594610</c:v>
                </c:pt>
                <c:pt idx="5">
                  <c:v>465189</c:v>
                </c:pt>
                <c:pt idx="6">
                  <c:v>499715</c:v>
                </c:pt>
                <c:pt idx="7">
                  <c:v>340240</c:v>
                </c:pt>
                <c:pt idx="8">
                  <c:v>529740</c:v>
                </c:pt>
                <c:pt idx="9">
                  <c:v>583661</c:v>
                </c:pt>
                <c:pt idx="10">
                  <c:v>520690</c:v>
                </c:pt>
                <c:pt idx="11">
                  <c:v>406690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3B-4923-AEF5-AFAB017D87D9}"/>
            </c:ext>
          </c:extLst>
        </c:ser>
        <c:ser>
          <c:idx val="1"/>
          <c:order val="1"/>
          <c:tx>
            <c:strRef>
              <c:f>'Medicínske dáta_AMB'!$C$7</c:f>
              <c:strCache>
                <c:ptCount val="1"/>
                <c:pt idx="0">
                  <c:v>Body 2020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val>
            <c:numRef>
              <c:f>'Medicínske dáta_AMB'!$C$8:$C$19</c:f>
              <c:numCache>
                <c:formatCode>#,##0</c:formatCode>
                <c:ptCount val="12"/>
                <c:pt idx="0">
                  <c:v>490005</c:v>
                </c:pt>
                <c:pt idx="1">
                  <c:v>347659</c:v>
                </c:pt>
                <c:pt idx="2">
                  <c:v>288795</c:v>
                </c:pt>
                <c:pt idx="3">
                  <c:v>160865</c:v>
                </c:pt>
                <c:pt idx="4">
                  <c:v>226520</c:v>
                </c:pt>
                <c:pt idx="5">
                  <c:v>369175</c:v>
                </c:pt>
                <c:pt idx="6">
                  <c:v>406685</c:v>
                </c:pt>
                <c:pt idx="7">
                  <c:v>285679</c:v>
                </c:pt>
                <c:pt idx="8">
                  <c:v>475355</c:v>
                </c:pt>
                <c:pt idx="9">
                  <c:v>357100</c:v>
                </c:pt>
                <c:pt idx="10">
                  <c:v>324950</c:v>
                </c:pt>
                <c:pt idx="11">
                  <c:v>288995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3B-4923-AEF5-AFAB017D87D9}"/>
            </c:ext>
          </c:extLst>
        </c:ser>
        <c:ser>
          <c:idx val="2"/>
          <c:order val="2"/>
          <c:tx>
            <c:strRef>
              <c:f>'Medicínske dáta_AMB'!$D$7</c:f>
              <c:strCache>
                <c:ptCount val="1"/>
                <c:pt idx="0">
                  <c:v>Body 2021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  <a:effectLst/>
          </c:spPr>
          <c:val>
            <c:numRef>
              <c:f>'Medicínske dáta_AMB'!$D$8:$D$19</c:f>
              <c:numCache>
                <c:formatCode>#,##0</c:formatCode>
                <c:ptCount val="12"/>
                <c:pt idx="0">
                  <c:v>262210</c:v>
                </c:pt>
                <c:pt idx="1">
                  <c:v>318590</c:v>
                </c:pt>
                <c:pt idx="2">
                  <c:v>460105</c:v>
                </c:pt>
                <c:pt idx="3">
                  <c:v>388690</c:v>
                </c:pt>
                <c:pt idx="4">
                  <c:v>434560</c:v>
                </c:pt>
                <c:pt idx="5">
                  <c:v>481090</c:v>
                </c:pt>
                <c:pt idx="6">
                  <c:v>379695</c:v>
                </c:pt>
                <c:pt idx="7">
                  <c:v>292620</c:v>
                </c:pt>
                <c:pt idx="8">
                  <c:v>455845</c:v>
                </c:pt>
                <c:pt idx="9">
                  <c:v>464760</c:v>
                </c:pt>
                <c:pt idx="10">
                  <c:v>394065</c:v>
                </c:pt>
                <c:pt idx="11">
                  <c:v>317960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3B-4923-AEF5-AFAB017D87D9}"/>
            </c:ext>
          </c:extLst>
        </c:ser>
        <c:axId val="101915264"/>
        <c:axId val="101925632"/>
      </c:barChart>
      <c:lineChart>
        <c:grouping val="standard"/>
        <c:ser>
          <c:idx val="3"/>
          <c:order val="3"/>
          <c:tx>
            <c:strRef>
              <c:f>'Medicínske dáta_AMB'!$E$7</c:f>
              <c:strCache>
                <c:ptCount val="1"/>
                <c:pt idx="0">
                  <c:v>Poč. pacientov 2019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dáta_AMB'!$E$8:$E$19</c:f>
              <c:numCache>
                <c:formatCode>#,##0</c:formatCode>
                <c:ptCount val="12"/>
                <c:pt idx="0">
                  <c:v>2089</c:v>
                </c:pt>
                <c:pt idx="1">
                  <c:v>1884</c:v>
                </c:pt>
                <c:pt idx="2">
                  <c:v>2002</c:v>
                </c:pt>
                <c:pt idx="3">
                  <c:v>2102</c:v>
                </c:pt>
                <c:pt idx="4">
                  <c:v>2065</c:v>
                </c:pt>
                <c:pt idx="5">
                  <c:v>1607</c:v>
                </c:pt>
                <c:pt idx="6">
                  <c:v>1739</c:v>
                </c:pt>
                <c:pt idx="7">
                  <c:v>1213</c:v>
                </c:pt>
                <c:pt idx="8">
                  <c:v>1798</c:v>
                </c:pt>
                <c:pt idx="9">
                  <c:v>2014</c:v>
                </c:pt>
                <c:pt idx="10">
                  <c:v>1847</c:v>
                </c:pt>
                <c:pt idx="11">
                  <c:v>1465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3B-4923-AEF5-AFAB017D87D9}"/>
            </c:ext>
          </c:extLst>
        </c:ser>
        <c:ser>
          <c:idx val="4"/>
          <c:order val="4"/>
          <c:tx>
            <c:strRef>
              <c:f>'Medicínske dáta_AMB'!$F$7</c:f>
              <c:strCache>
                <c:ptCount val="1"/>
                <c:pt idx="0">
                  <c:v>Poč. pacientov 2020</c:v>
                </c:pt>
              </c:strCache>
            </c:strRef>
          </c:tx>
          <c:spPr>
            <a:ln w="28575" cap="rnd">
              <a:solidFill>
                <a:srgbClr val="33CC3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33CC33"/>
              </a:solidFill>
              <a:ln w="9525">
                <a:solidFill>
                  <a:srgbClr val="33CC33"/>
                </a:solidFill>
              </a:ln>
              <a:effectLst/>
            </c:spPr>
          </c:marker>
          <c:val>
            <c:numRef>
              <c:f>'Medicínske dáta_AMB'!$F$8:$F$19</c:f>
              <c:numCache>
                <c:formatCode>#,##0</c:formatCode>
                <c:ptCount val="12"/>
                <c:pt idx="0">
                  <c:v>1778</c:v>
                </c:pt>
                <c:pt idx="1">
                  <c:v>1180</c:v>
                </c:pt>
                <c:pt idx="2">
                  <c:v>1170</c:v>
                </c:pt>
                <c:pt idx="3">
                  <c:v>896</c:v>
                </c:pt>
                <c:pt idx="4">
                  <c:v>971</c:v>
                </c:pt>
                <c:pt idx="5">
                  <c:v>1404</c:v>
                </c:pt>
                <c:pt idx="6">
                  <c:v>1489</c:v>
                </c:pt>
                <c:pt idx="7">
                  <c:v>1119</c:v>
                </c:pt>
                <c:pt idx="8">
                  <c:v>1562</c:v>
                </c:pt>
                <c:pt idx="9">
                  <c:v>1394</c:v>
                </c:pt>
                <c:pt idx="10">
                  <c:v>1310</c:v>
                </c:pt>
                <c:pt idx="11">
                  <c:v>1224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B-4923-AEF5-AFAB017D87D9}"/>
            </c:ext>
          </c:extLst>
        </c:ser>
        <c:ser>
          <c:idx val="5"/>
          <c:order val="5"/>
          <c:tx>
            <c:strRef>
              <c:f>'Medicínske dáta_AMB'!$G$7</c:f>
              <c:strCache>
                <c:ptCount val="1"/>
                <c:pt idx="0">
                  <c:v>Poč. pacientov 2021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val>
            <c:numRef>
              <c:f>'Medicínske dáta_AMB'!$G$8:$G$19</c:f>
              <c:numCache>
                <c:formatCode>#,##0</c:formatCode>
                <c:ptCount val="12"/>
                <c:pt idx="0">
                  <c:v>1171</c:v>
                </c:pt>
                <c:pt idx="1">
                  <c:v>1295</c:v>
                </c:pt>
                <c:pt idx="2">
                  <c:v>1629</c:v>
                </c:pt>
                <c:pt idx="3">
                  <c:v>1579</c:v>
                </c:pt>
                <c:pt idx="4">
                  <c:v>1707</c:v>
                </c:pt>
                <c:pt idx="5">
                  <c:v>1879</c:v>
                </c:pt>
                <c:pt idx="6">
                  <c:v>1536</c:v>
                </c:pt>
                <c:pt idx="7">
                  <c:v>1149</c:v>
                </c:pt>
                <c:pt idx="8">
                  <c:v>1770</c:v>
                </c:pt>
                <c:pt idx="9">
                  <c:v>1650</c:v>
                </c:pt>
                <c:pt idx="10">
                  <c:v>1604</c:v>
                </c:pt>
                <c:pt idx="11">
                  <c:v>1423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B-4923-AEF5-AFAB017D87D9}"/>
            </c:ext>
          </c:extLst>
        </c:ser>
        <c:ser>
          <c:idx val="6"/>
          <c:order val="6"/>
          <c:tx>
            <c:strRef>
              <c:f>'Medicínske dáta_AMB'!$H$7</c:f>
              <c:strCache>
                <c:ptCount val="1"/>
                <c:pt idx="0">
                  <c:v>Poč. výkonov 2019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40000"/>
                  <a:lumOff val="60000"/>
                </a:schemeClr>
              </a:solidFill>
              <a:ln w="9525">
                <a:solidFill>
                  <a:schemeClr val="accent4">
                    <a:lumMod val="40000"/>
                    <a:lumOff val="60000"/>
                  </a:schemeClr>
                </a:solidFill>
              </a:ln>
              <a:effectLst/>
            </c:spPr>
          </c:marker>
          <c:val>
            <c:numRef>
              <c:f>'Medicínske dáta_AMB'!$H$8:$H$19</c:f>
              <c:numCache>
                <c:formatCode>#,##0</c:formatCode>
                <c:ptCount val="12"/>
                <c:pt idx="0">
                  <c:v>4021</c:v>
                </c:pt>
                <c:pt idx="1">
                  <c:v>3592</c:v>
                </c:pt>
                <c:pt idx="2">
                  <c:v>3264</c:v>
                </c:pt>
                <c:pt idx="3">
                  <c:v>4614</c:v>
                </c:pt>
                <c:pt idx="4">
                  <c:v>4053</c:v>
                </c:pt>
                <c:pt idx="5">
                  <c:v>2875</c:v>
                </c:pt>
                <c:pt idx="6">
                  <c:v>2735</c:v>
                </c:pt>
                <c:pt idx="7">
                  <c:v>2086</c:v>
                </c:pt>
                <c:pt idx="8">
                  <c:v>3401</c:v>
                </c:pt>
                <c:pt idx="9">
                  <c:v>4000</c:v>
                </c:pt>
                <c:pt idx="10">
                  <c:v>3790</c:v>
                </c:pt>
                <c:pt idx="11">
                  <c:v>3040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B-4923-AEF5-AFAB017D87D9}"/>
            </c:ext>
          </c:extLst>
        </c:ser>
        <c:ser>
          <c:idx val="7"/>
          <c:order val="7"/>
          <c:tx>
            <c:strRef>
              <c:f>'Medicínske dáta_AMB'!$I$7</c:f>
              <c:strCache>
                <c:ptCount val="1"/>
                <c:pt idx="0">
                  <c:v>Poč. výkonov 2020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'Medicínske dáta_AMB'!$I$8:$I$19</c:f>
              <c:numCache>
                <c:formatCode>#,##0</c:formatCode>
                <c:ptCount val="12"/>
                <c:pt idx="0">
                  <c:v>3383</c:v>
                </c:pt>
                <c:pt idx="1">
                  <c:v>2171</c:v>
                </c:pt>
                <c:pt idx="2">
                  <c:v>1725</c:v>
                </c:pt>
                <c:pt idx="3">
                  <c:v>1115</c:v>
                </c:pt>
                <c:pt idx="4">
                  <c:v>1388</c:v>
                </c:pt>
                <c:pt idx="5">
                  <c:v>2247</c:v>
                </c:pt>
                <c:pt idx="6">
                  <c:v>2682</c:v>
                </c:pt>
                <c:pt idx="7">
                  <c:v>1733</c:v>
                </c:pt>
                <c:pt idx="8">
                  <c:v>3014</c:v>
                </c:pt>
                <c:pt idx="9">
                  <c:v>2570</c:v>
                </c:pt>
                <c:pt idx="10">
                  <c:v>2087</c:v>
                </c:pt>
                <c:pt idx="11">
                  <c:v>1904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93B-4923-AEF5-AFAB017D87D9}"/>
            </c:ext>
          </c:extLst>
        </c:ser>
        <c:ser>
          <c:idx val="8"/>
          <c:order val="8"/>
          <c:tx>
            <c:strRef>
              <c:f>'Medicínske dáta_AMB'!$J$7</c:f>
              <c:strCache>
                <c:ptCount val="1"/>
                <c:pt idx="0">
                  <c:v>Poč. výkonov 2021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'Medicínske dáta_AMB'!$J$8:$J$19</c:f>
              <c:numCache>
                <c:formatCode>#,##0</c:formatCode>
                <c:ptCount val="12"/>
                <c:pt idx="0">
                  <c:v>1793</c:v>
                </c:pt>
                <c:pt idx="1">
                  <c:v>2378</c:v>
                </c:pt>
                <c:pt idx="2">
                  <c:v>3320</c:v>
                </c:pt>
                <c:pt idx="3">
                  <c:v>3147</c:v>
                </c:pt>
                <c:pt idx="4">
                  <c:v>3575</c:v>
                </c:pt>
                <c:pt idx="5">
                  <c:v>3948</c:v>
                </c:pt>
                <c:pt idx="6">
                  <c:v>2541</c:v>
                </c:pt>
                <c:pt idx="7">
                  <c:v>2187</c:v>
                </c:pt>
                <c:pt idx="8">
                  <c:v>3394</c:v>
                </c:pt>
                <c:pt idx="9">
                  <c:v>3254</c:v>
                </c:pt>
                <c:pt idx="10">
                  <c:v>2985</c:v>
                </c:pt>
                <c:pt idx="11">
                  <c:v>2314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93B-4923-AEF5-AFAB017D87D9}"/>
            </c:ext>
          </c:extLst>
        </c:ser>
        <c:marker val="1"/>
        <c:axId val="101928960"/>
        <c:axId val="101927168"/>
      </c:lineChart>
      <c:catAx>
        <c:axId val="101915264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925632"/>
        <c:crosses val="autoZero"/>
        <c:auto val="1"/>
        <c:lblAlgn val="ctr"/>
        <c:lblOffset val="100"/>
      </c:catAx>
      <c:valAx>
        <c:axId val="1019256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915264"/>
        <c:crosses val="autoZero"/>
        <c:crossBetween val="between"/>
      </c:valAx>
      <c:valAx>
        <c:axId val="101927168"/>
        <c:scaling>
          <c:orientation val="minMax"/>
        </c:scaling>
        <c:axPos val="r"/>
        <c:numFmt formatCode="#,##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01928960"/>
        <c:crosses val="max"/>
        <c:crossBetween val="between"/>
      </c:valAx>
      <c:catAx>
        <c:axId val="101928960"/>
        <c:scaling>
          <c:orientation val="minMax"/>
        </c:scaling>
        <c:delete val="1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ckLblPos val="none"/>
        <c:crossAx val="10192716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57988891255902E-2"/>
          <c:y val="0.86631636187911598"/>
          <c:w val="0.8599717834354248"/>
          <c:h val="0.1127137851740387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485774</xdr:colOff>
      <xdr:row>2</xdr:row>
      <xdr:rowOff>128587</xdr:rowOff>
    </xdr:from>
    <xdr:to>
      <xdr:col>21</xdr:col>
      <xdr:colOff>608699</xdr:colOff>
      <xdr:row>22</xdr:row>
      <xdr:rowOff>937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485774</xdr:colOff>
      <xdr:row>23</xdr:row>
      <xdr:rowOff>95250</xdr:rowOff>
    </xdr:from>
    <xdr:to>
      <xdr:col>21</xdr:col>
      <xdr:colOff>608699</xdr:colOff>
      <xdr:row>42</xdr:row>
      <xdr:rowOff>138113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4</xdr:row>
      <xdr:rowOff>38099</xdr:rowOff>
    </xdr:from>
    <xdr:to>
      <xdr:col>22</xdr:col>
      <xdr:colOff>522975</xdr:colOff>
      <xdr:row>21</xdr:row>
      <xdr:rowOff>110474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48C1A357-9F42-4269-B2CC-C093C668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Normal="100" workbookViewId="0">
      <selection activeCell="D4" sqref="D4"/>
    </sheetView>
  </sheetViews>
  <sheetFormatPr defaultRowHeight="12.75"/>
  <cols>
    <col min="1" max="1" width="12" style="3" customWidth="1"/>
    <col min="2" max="11" width="10.140625" style="3" customWidth="1"/>
    <col min="12" max="12" width="13.7109375" style="3" customWidth="1"/>
    <col min="13" max="16384" width="9.140625" style="3"/>
  </cols>
  <sheetData>
    <row r="1" spans="1:10" ht="18.75">
      <c r="A1" s="2" t="s">
        <v>11</v>
      </c>
    </row>
    <row r="2" spans="1:10" ht="18.75">
      <c r="A2" s="1" t="s">
        <v>2</v>
      </c>
    </row>
    <row r="3" spans="1:10">
      <c r="A3" s="4"/>
    </row>
    <row r="4" spans="1:10" ht="15">
      <c r="A4" s="36" t="s">
        <v>39</v>
      </c>
    </row>
    <row r="5" spans="1:10" ht="13.5" thickBot="1"/>
    <row r="6" spans="1:10" ht="13.5" customHeight="1">
      <c r="A6" s="85" t="s">
        <v>0</v>
      </c>
      <c r="B6" s="83" t="s">
        <v>10</v>
      </c>
      <c r="C6" s="83"/>
      <c r="D6" s="83"/>
      <c r="E6" s="83" t="s">
        <v>6</v>
      </c>
      <c r="F6" s="83"/>
      <c r="G6" s="83"/>
      <c r="H6" s="83" t="s">
        <v>7</v>
      </c>
      <c r="I6" s="83"/>
      <c r="J6" s="84"/>
    </row>
    <row r="7" spans="1:10" ht="13.5" thickBot="1">
      <c r="A7" s="86"/>
      <c r="B7" s="22" t="s">
        <v>8</v>
      </c>
      <c r="C7" s="23" t="s">
        <v>12</v>
      </c>
      <c r="D7" s="24" t="s">
        <v>13</v>
      </c>
      <c r="E7" s="25" t="s">
        <v>9</v>
      </c>
      <c r="F7" s="26" t="s">
        <v>14</v>
      </c>
      <c r="G7" s="27" t="s">
        <v>15</v>
      </c>
      <c r="H7" s="28" t="s">
        <v>5</v>
      </c>
      <c r="I7" s="29" t="s">
        <v>16</v>
      </c>
      <c r="J7" s="30" t="s">
        <v>17</v>
      </c>
    </row>
    <row r="8" spans="1:10">
      <c r="A8" s="19">
        <v>1</v>
      </c>
      <c r="B8" s="7">
        <v>38</v>
      </c>
      <c r="C8" s="7">
        <v>63</v>
      </c>
      <c r="D8" s="7">
        <v>32</v>
      </c>
      <c r="E8" s="8">
        <v>5.95</v>
      </c>
      <c r="F8" s="8">
        <v>6.6190476190476186</v>
      </c>
      <c r="G8" s="8">
        <v>5.09375</v>
      </c>
      <c r="H8" s="9">
        <v>0.89</v>
      </c>
      <c r="I8" s="9">
        <v>0.86015714285714284</v>
      </c>
      <c r="J8" s="8">
        <v>0.90984374999999973</v>
      </c>
    </row>
    <row r="9" spans="1:10">
      <c r="A9" s="20">
        <v>2</v>
      </c>
      <c r="B9" s="10">
        <v>55</v>
      </c>
      <c r="C9" s="10">
        <v>63</v>
      </c>
      <c r="D9" s="10">
        <v>37</v>
      </c>
      <c r="E9" s="11">
        <v>6.45</v>
      </c>
      <c r="F9" s="11">
        <v>6.9523809523809526</v>
      </c>
      <c r="G9" s="11">
        <v>6.1081081081081079</v>
      </c>
      <c r="H9" s="6">
        <v>0.9</v>
      </c>
      <c r="I9" s="6">
        <v>0.85400476190476171</v>
      </c>
      <c r="J9" s="11">
        <v>0.8955756756756752</v>
      </c>
    </row>
    <row r="10" spans="1:10">
      <c r="A10" s="20">
        <v>3</v>
      </c>
      <c r="B10" s="10">
        <v>88</v>
      </c>
      <c r="C10" s="10">
        <v>44</v>
      </c>
      <c r="D10" s="10">
        <v>37</v>
      </c>
      <c r="E10" s="11">
        <v>6.38</v>
      </c>
      <c r="F10" s="11">
        <v>5.6818181818181817</v>
      </c>
      <c r="G10" s="11">
        <v>8.2972972972972965</v>
      </c>
      <c r="H10" s="6">
        <v>0.88</v>
      </c>
      <c r="I10" s="6">
        <v>0.80457499999999971</v>
      </c>
      <c r="J10" s="11">
        <v>1.0649815789473678</v>
      </c>
    </row>
    <row r="11" spans="1:10">
      <c r="A11" s="20">
        <v>4</v>
      </c>
      <c r="B11" s="10">
        <v>55</v>
      </c>
      <c r="C11" s="10">
        <v>34</v>
      </c>
      <c r="D11" s="10">
        <v>29</v>
      </c>
      <c r="E11" s="11">
        <v>5.4</v>
      </c>
      <c r="F11" s="11">
        <v>7.1714285714285717</v>
      </c>
      <c r="G11" s="11">
        <v>5.8620689655172411</v>
      </c>
      <c r="H11" s="6">
        <v>0.88</v>
      </c>
      <c r="I11" s="6">
        <v>0.98821999999999977</v>
      </c>
      <c r="J11" s="11">
        <v>0.90494137931034435</v>
      </c>
    </row>
    <row r="12" spans="1:10">
      <c r="A12" s="20">
        <v>5</v>
      </c>
      <c r="B12" s="10">
        <v>88</v>
      </c>
      <c r="C12" s="10">
        <v>43</v>
      </c>
      <c r="D12" s="10">
        <v>40</v>
      </c>
      <c r="E12" s="11">
        <v>6.03</v>
      </c>
      <c r="F12" s="11">
        <v>5.7209302325581399</v>
      </c>
      <c r="G12" s="11">
        <v>6.125</v>
      </c>
      <c r="H12" s="6">
        <v>0.9</v>
      </c>
      <c r="I12" s="6">
        <v>0.84950930232558108</v>
      </c>
      <c r="J12" s="11">
        <v>0.89716749999999978</v>
      </c>
    </row>
    <row r="13" spans="1:10">
      <c r="A13" s="20">
        <v>6</v>
      </c>
      <c r="B13" s="10">
        <v>80</v>
      </c>
      <c r="C13" s="10">
        <v>50</v>
      </c>
      <c r="D13" s="10">
        <v>43</v>
      </c>
      <c r="E13" s="11">
        <v>6.16</v>
      </c>
      <c r="F13" s="11">
        <v>6.4</v>
      </c>
      <c r="G13" s="11">
        <v>7.5813953488372094</v>
      </c>
      <c r="H13" s="6">
        <v>0.95</v>
      </c>
      <c r="I13" s="6">
        <v>0.85095599999999993</v>
      </c>
      <c r="J13" s="11">
        <v>0.90544883720930236</v>
      </c>
    </row>
    <row r="14" spans="1:10">
      <c r="A14" s="20">
        <v>7</v>
      </c>
      <c r="B14" s="10">
        <v>72</v>
      </c>
      <c r="C14" s="10">
        <v>60</v>
      </c>
      <c r="D14" s="10">
        <v>47</v>
      </c>
      <c r="E14" s="11">
        <v>6.1</v>
      </c>
      <c r="F14" s="11">
        <v>6.5166666666666666</v>
      </c>
      <c r="G14" s="11">
        <v>6.2340425531914896</v>
      </c>
      <c r="H14" s="6">
        <v>0.88</v>
      </c>
      <c r="I14" s="6">
        <v>0.9255466666666663</v>
      </c>
      <c r="J14" s="11">
        <v>0.79695106382978687</v>
      </c>
    </row>
    <row r="15" spans="1:10">
      <c r="A15" s="20">
        <v>8</v>
      </c>
      <c r="B15" s="10">
        <v>74</v>
      </c>
      <c r="C15" s="10">
        <v>53</v>
      </c>
      <c r="D15" s="10">
        <v>39</v>
      </c>
      <c r="E15" s="11">
        <v>5.93</v>
      </c>
      <c r="F15" s="11">
        <v>6.6037735849056602</v>
      </c>
      <c r="G15" s="11">
        <v>7.0512820512820511</v>
      </c>
      <c r="H15" s="6">
        <v>0.85</v>
      </c>
      <c r="I15" s="6">
        <v>0.92017924528301853</v>
      </c>
      <c r="J15" s="11">
        <v>0.93573076923076914</v>
      </c>
    </row>
    <row r="16" spans="1:10">
      <c r="A16" s="20">
        <v>9</v>
      </c>
      <c r="B16" s="10">
        <v>61</v>
      </c>
      <c r="C16" s="10">
        <v>55</v>
      </c>
      <c r="D16" s="10">
        <v>35</v>
      </c>
      <c r="E16" s="11">
        <v>5.7</v>
      </c>
      <c r="F16" s="11">
        <v>6.5090909090909088</v>
      </c>
      <c r="G16" s="11">
        <v>7.0285714285714285</v>
      </c>
      <c r="H16" s="6">
        <v>0.92</v>
      </c>
      <c r="I16" s="6">
        <v>0.83023454545454523</v>
      </c>
      <c r="J16" s="11">
        <v>0.82293714285714237</v>
      </c>
    </row>
    <row r="17" spans="1:11">
      <c r="A17" s="20">
        <v>10</v>
      </c>
      <c r="B17" s="10">
        <v>93</v>
      </c>
      <c r="C17" s="10">
        <v>50</v>
      </c>
      <c r="D17" s="10">
        <v>50</v>
      </c>
      <c r="E17" s="11">
        <v>5.78</v>
      </c>
      <c r="F17" s="11">
        <v>5.94</v>
      </c>
      <c r="G17" s="11">
        <v>6.8</v>
      </c>
      <c r="H17" s="6">
        <v>0.85</v>
      </c>
      <c r="I17" s="6">
        <v>0.82521399999999989</v>
      </c>
      <c r="J17" s="11">
        <v>0.90377799999999997</v>
      </c>
    </row>
    <row r="18" spans="1:11">
      <c r="A18" s="20">
        <v>11</v>
      </c>
      <c r="B18" s="10">
        <v>80</v>
      </c>
      <c r="C18" s="10">
        <v>36</v>
      </c>
      <c r="D18" s="10">
        <v>36</v>
      </c>
      <c r="E18" s="11">
        <v>6.24</v>
      </c>
      <c r="F18" s="11">
        <v>7.166666666666667</v>
      </c>
      <c r="G18" s="11">
        <v>5.8888888888888893</v>
      </c>
      <c r="H18" s="6">
        <v>0.82</v>
      </c>
      <c r="I18" s="6">
        <v>0.94844722222222189</v>
      </c>
      <c r="J18" s="11">
        <v>0.92062777777777738</v>
      </c>
    </row>
    <row r="19" spans="1:11">
      <c r="A19" s="20">
        <v>12</v>
      </c>
      <c r="B19" s="10">
        <v>38</v>
      </c>
      <c r="C19" s="10">
        <v>34</v>
      </c>
      <c r="D19" s="10">
        <v>26</v>
      </c>
      <c r="E19" s="11">
        <v>6.61</v>
      </c>
      <c r="F19" s="11">
        <v>6.2352941176470589</v>
      </c>
      <c r="G19" s="11">
        <v>5.8076923076923075</v>
      </c>
      <c r="H19" s="6">
        <v>0.95</v>
      </c>
      <c r="I19" s="6">
        <v>0.90048823529411759</v>
      </c>
      <c r="J19" s="11">
        <v>0.83323846153846126</v>
      </c>
    </row>
    <row r="20" spans="1:11" s="5" customFormat="1">
      <c r="A20" s="21" t="s">
        <v>3</v>
      </c>
      <c r="B20" s="31">
        <f>SUM(B8:B19)</f>
        <v>822</v>
      </c>
      <c r="C20" s="32">
        <f>SUM(C8:C19)</f>
        <v>585</v>
      </c>
      <c r="D20" s="33">
        <f>SUM(D8:D19)</f>
        <v>451</v>
      </c>
      <c r="E20" s="13" t="s">
        <v>4</v>
      </c>
      <c r="F20" s="14" t="s">
        <v>4</v>
      </c>
      <c r="G20" s="15" t="s">
        <v>4</v>
      </c>
      <c r="H20" s="16" t="s">
        <v>4</v>
      </c>
      <c r="I20" s="17" t="s">
        <v>4</v>
      </c>
      <c r="J20" s="18" t="s">
        <v>4</v>
      </c>
      <c r="K20" s="3"/>
    </row>
    <row r="21" spans="1:11">
      <c r="A21" s="21" t="s">
        <v>1</v>
      </c>
      <c r="B21" s="31">
        <f>AVERAGE(B8:B19)</f>
        <v>68.5</v>
      </c>
      <c r="C21" s="32">
        <f>AVERAGE(C8:C19)</f>
        <v>48.75</v>
      </c>
      <c r="D21" s="33">
        <f>AVERAGE(D8:D19)</f>
        <v>37.583333333333336</v>
      </c>
      <c r="E21" s="13">
        <v>6.05</v>
      </c>
      <c r="F21" s="14">
        <v>6.46</v>
      </c>
      <c r="G21" s="15">
        <v>6.55</v>
      </c>
      <c r="H21" s="16">
        <v>0.89</v>
      </c>
      <c r="I21" s="17">
        <v>0.88</v>
      </c>
      <c r="J21" s="18">
        <v>0.9</v>
      </c>
    </row>
    <row r="23" spans="1:11">
      <c r="A23" s="12"/>
    </row>
    <row r="25" spans="1:11" ht="15">
      <c r="A25" s="36" t="s">
        <v>40</v>
      </c>
    </row>
    <row r="26" spans="1:11" ht="13.5" thickBot="1"/>
    <row r="27" spans="1:11">
      <c r="A27" s="85" t="s">
        <v>0</v>
      </c>
      <c r="B27" s="83" t="s">
        <v>31</v>
      </c>
      <c r="C27" s="83"/>
      <c r="D27" s="83"/>
      <c r="E27" s="83" t="s">
        <v>30</v>
      </c>
      <c r="F27" s="83"/>
      <c r="G27" s="83"/>
    </row>
    <row r="28" spans="1:11" ht="13.5" thickBot="1">
      <c r="A28" s="86"/>
      <c r="B28" s="22" t="s">
        <v>32</v>
      </c>
      <c r="C28" s="23" t="s">
        <v>33</v>
      </c>
      <c r="D28" s="24" t="s">
        <v>34</v>
      </c>
      <c r="E28" s="25" t="s">
        <v>27</v>
      </c>
      <c r="F28" s="26" t="s">
        <v>28</v>
      </c>
      <c r="G28" s="27" t="s">
        <v>29</v>
      </c>
    </row>
    <row r="29" spans="1:11">
      <c r="A29" s="19">
        <v>1</v>
      </c>
      <c r="B29" s="7">
        <v>1168.0853650000001</v>
      </c>
      <c r="C29" s="7">
        <v>4909.1071280000006</v>
      </c>
      <c r="D29" s="7">
        <v>1249.6828880000003</v>
      </c>
      <c r="E29" s="7">
        <v>2561.5675299999998</v>
      </c>
      <c r="F29" s="7">
        <v>3633.8148370000004</v>
      </c>
      <c r="G29" s="7">
        <v>2298.8781720000002</v>
      </c>
    </row>
    <row r="30" spans="1:11">
      <c r="A30" s="20">
        <v>2</v>
      </c>
      <c r="B30" s="10">
        <v>1585.3974499999997</v>
      </c>
      <c r="C30" s="10">
        <v>3462.0975760000001</v>
      </c>
      <c r="D30" s="7">
        <v>1866.07455</v>
      </c>
      <c r="E30" s="10">
        <v>3166.6193549999998</v>
      </c>
      <c r="F30" s="10">
        <v>3061.5900300000003</v>
      </c>
      <c r="G30" s="7">
        <v>3727.306395999999</v>
      </c>
    </row>
    <row r="31" spans="1:11">
      <c r="A31" s="20">
        <v>3</v>
      </c>
      <c r="B31" s="10">
        <v>3991.977726999999</v>
      </c>
      <c r="C31" s="10">
        <v>1986.4947249999996</v>
      </c>
      <c r="D31" s="7">
        <v>4015.4608540000017</v>
      </c>
      <c r="E31" s="10">
        <v>5030.0038259999992</v>
      </c>
      <c r="F31" s="10">
        <v>1883.111126</v>
      </c>
      <c r="G31" s="7">
        <v>5321.4868730000017</v>
      </c>
    </row>
    <row r="32" spans="1:11">
      <c r="A32" s="20">
        <v>4</v>
      </c>
      <c r="B32" s="10">
        <v>1566.0790450000002</v>
      </c>
      <c r="C32" s="10">
        <v>6232.389212000001</v>
      </c>
      <c r="D32" s="7">
        <v>1308.4092849999997</v>
      </c>
      <c r="E32" s="10">
        <v>2547.5685209999997</v>
      </c>
      <c r="F32" s="10">
        <v>4862.2844500000001</v>
      </c>
      <c r="G32" s="7">
        <v>2278.3357250000004</v>
      </c>
    </row>
    <row r="33" spans="1:7">
      <c r="A33" s="20">
        <v>5</v>
      </c>
      <c r="B33" s="10">
        <v>2830.9240250000003</v>
      </c>
      <c r="C33" s="10">
        <v>2641.4836820000005</v>
      </c>
      <c r="D33" s="7">
        <v>6580.825565000001</v>
      </c>
      <c r="E33" s="10">
        <v>4607.5167729999994</v>
      </c>
      <c r="F33" s="10">
        <v>2908.4927319999997</v>
      </c>
      <c r="G33" s="7">
        <v>1569.8372299999999</v>
      </c>
    </row>
    <row r="34" spans="1:7">
      <c r="A34" s="20">
        <v>6</v>
      </c>
      <c r="B34" s="10">
        <v>3077.8948540000006</v>
      </c>
      <c r="C34" s="10">
        <v>2557.0820349999999</v>
      </c>
      <c r="D34" s="7">
        <v>3497.493821</v>
      </c>
      <c r="E34" s="10">
        <v>4634.6420970000027</v>
      </c>
      <c r="F34" s="10">
        <v>2475.955645</v>
      </c>
      <c r="G34" s="7">
        <v>6469.512628999998</v>
      </c>
    </row>
    <row r="35" spans="1:7">
      <c r="A35" s="20">
        <v>7</v>
      </c>
      <c r="B35" s="10">
        <v>2683.9559840000002</v>
      </c>
      <c r="C35" s="10">
        <v>2885.7843079999993</v>
      </c>
      <c r="D35" s="7">
        <v>2414.5415130000001</v>
      </c>
      <c r="E35" s="10">
        <v>4644.5592049999987</v>
      </c>
      <c r="F35" s="10">
        <v>4424.4834619999992</v>
      </c>
      <c r="G35" s="7">
        <v>1460.4761269999999</v>
      </c>
    </row>
    <row r="36" spans="1:7">
      <c r="A36" s="20">
        <v>8</v>
      </c>
      <c r="B36" s="10">
        <v>2718.5152550000003</v>
      </c>
      <c r="C36" s="10">
        <v>2849.1622599999996</v>
      </c>
      <c r="D36" s="7">
        <v>1527.8056589999997</v>
      </c>
      <c r="E36" s="10">
        <v>4222.0684239999982</v>
      </c>
      <c r="F36" s="10">
        <v>2887.5277549999996</v>
      </c>
      <c r="G36" s="7">
        <v>3029.9404289999998</v>
      </c>
    </row>
    <row r="37" spans="1:7">
      <c r="A37" s="20">
        <v>9</v>
      </c>
      <c r="B37" s="10">
        <v>2973.6550509999997</v>
      </c>
      <c r="C37" s="10">
        <v>3197.2319819999998</v>
      </c>
      <c r="D37" s="10">
        <v>1490.2678409999999</v>
      </c>
      <c r="E37" s="10">
        <v>3082.0674530000001</v>
      </c>
      <c r="F37" s="10">
        <v>2797.1605709999994</v>
      </c>
      <c r="G37" s="10">
        <v>1380.9588089999997</v>
      </c>
    </row>
    <row r="38" spans="1:7">
      <c r="A38" s="20">
        <v>10</v>
      </c>
      <c r="B38" s="10">
        <v>5481.0154639999992</v>
      </c>
      <c r="C38" s="10">
        <v>2945.1294860000003</v>
      </c>
      <c r="D38" s="10">
        <v>3292.6769389999995</v>
      </c>
      <c r="E38" s="10">
        <v>5364.9777569999969</v>
      </c>
      <c r="F38" s="10">
        <v>3158.5597030000008</v>
      </c>
      <c r="G38" s="10">
        <v>2517.9383379999999</v>
      </c>
    </row>
    <row r="39" spans="1:7">
      <c r="A39" s="20">
        <v>11</v>
      </c>
      <c r="B39" s="10">
        <v>2676.865276999999</v>
      </c>
      <c r="C39" s="10">
        <v>2693.3381709999994</v>
      </c>
      <c r="D39" s="10">
        <v>2617.4726050000004</v>
      </c>
      <c r="E39" s="10">
        <v>4913.8716609999983</v>
      </c>
      <c r="F39" s="10">
        <v>3788.0829499999995</v>
      </c>
      <c r="G39" s="10">
        <v>2524.5689169999996</v>
      </c>
    </row>
    <row r="40" spans="1:7">
      <c r="A40" s="20">
        <v>12</v>
      </c>
      <c r="B40" s="10">
        <v>1445.4716750000002</v>
      </c>
      <c r="C40" s="10">
        <v>2843.2089579999997</v>
      </c>
      <c r="D40" s="10">
        <v>1571.7679279999995</v>
      </c>
      <c r="E40" s="10">
        <v>2631.1509129999999</v>
      </c>
      <c r="F40" s="10">
        <v>1931.4214539999998</v>
      </c>
      <c r="G40" s="10">
        <v>1969.4073870000002</v>
      </c>
    </row>
    <row r="41" spans="1:7">
      <c r="A41" s="21" t="s">
        <v>3</v>
      </c>
      <c r="B41" s="40">
        <v>32199.837172</v>
      </c>
      <c r="C41" s="34">
        <v>39202.509523000001</v>
      </c>
      <c r="D41" s="35">
        <v>31432.479448000006</v>
      </c>
      <c r="E41" s="41">
        <v>47406.613514999997</v>
      </c>
      <c r="F41" s="42">
        <v>37812.484714999999</v>
      </c>
      <c r="G41" s="37">
        <v>34548.647032000001</v>
      </c>
    </row>
    <row r="42" spans="1:7">
      <c r="A42" s="21" t="s">
        <v>1</v>
      </c>
      <c r="B42" s="40">
        <f t="shared" ref="B42:G42" si="0">+B41/12</f>
        <v>2683.3197643333333</v>
      </c>
      <c r="C42" s="34">
        <f t="shared" si="0"/>
        <v>3266.8757935833332</v>
      </c>
      <c r="D42" s="35">
        <f t="shared" si="0"/>
        <v>2619.3732873333338</v>
      </c>
      <c r="E42" s="41">
        <f t="shared" si="0"/>
        <v>3950.5511262499999</v>
      </c>
      <c r="F42" s="42">
        <f t="shared" si="0"/>
        <v>3151.0403929166664</v>
      </c>
      <c r="G42" s="37">
        <f t="shared" si="0"/>
        <v>2879.0539193333334</v>
      </c>
    </row>
  </sheetData>
  <mergeCells count="7">
    <mergeCell ref="H6:J6"/>
    <mergeCell ref="A27:A28"/>
    <mergeCell ref="B27:D27"/>
    <mergeCell ref="E27:G27"/>
    <mergeCell ref="A6:A7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7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A4" sqref="A4"/>
    </sheetView>
  </sheetViews>
  <sheetFormatPr defaultRowHeight="15"/>
  <cols>
    <col min="1" max="1" width="12" customWidth="1"/>
  </cols>
  <sheetData>
    <row r="1" spans="1:10" ht="18.75">
      <c r="A1" s="2" t="s">
        <v>11</v>
      </c>
    </row>
    <row r="2" spans="1:10" ht="18.75">
      <c r="A2" s="1" t="s">
        <v>2</v>
      </c>
    </row>
    <row r="4" spans="1:10" s="3" customFormat="1">
      <c r="A4" s="36" t="s">
        <v>26</v>
      </c>
    </row>
    <row r="5" spans="1:10" s="3" customFormat="1" ht="13.5" thickBot="1">
      <c r="A5" s="12"/>
    </row>
    <row r="6" spans="1:10" s="3" customFormat="1" ht="12.75" customHeight="1">
      <c r="A6" s="85" t="s">
        <v>0</v>
      </c>
      <c r="B6" s="83" t="s">
        <v>24</v>
      </c>
      <c r="C6" s="83"/>
      <c r="D6" s="83"/>
      <c r="E6" s="83" t="s">
        <v>38</v>
      </c>
      <c r="F6" s="83"/>
      <c r="G6" s="83"/>
      <c r="H6" s="83" t="s">
        <v>25</v>
      </c>
      <c r="I6" s="83"/>
      <c r="J6" s="84"/>
    </row>
    <row r="7" spans="1:10" s="3" customFormat="1" ht="39" thickBot="1">
      <c r="A7" s="86"/>
      <c r="B7" s="22" t="s">
        <v>18</v>
      </c>
      <c r="C7" s="23" t="s">
        <v>19</v>
      </c>
      <c r="D7" s="24" t="s">
        <v>20</v>
      </c>
      <c r="E7" s="25" t="s">
        <v>35</v>
      </c>
      <c r="F7" s="26" t="s">
        <v>36</v>
      </c>
      <c r="G7" s="27" t="s">
        <v>37</v>
      </c>
      <c r="H7" s="28" t="s">
        <v>21</v>
      </c>
      <c r="I7" s="29" t="s">
        <v>22</v>
      </c>
      <c r="J7" s="30" t="s">
        <v>23</v>
      </c>
    </row>
    <row r="8" spans="1:10" s="3" customFormat="1" ht="12.75">
      <c r="A8" s="19">
        <v>1</v>
      </c>
      <c r="B8" s="7">
        <v>619635</v>
      </c>
      <c r="C8" s="7">
        <v>490005</v>
      </c>
      <c r="D8" s="7">
        <v>262210</v>
      </c>
      <c r="E8" s="7">
        <v>2089</v>
      </c>
      <c r="F8" s="7">
        <v>1778</v>
      </c>
      <c r="G8" s="7">
        <v>1171</v>
      </c>
      <c r="H8" s="38">
        <v>4021</v>
      </c>
      <c r="I8" s="38">
        <v>3383</v>
      </c>
      <c r="J8" s="7">
        <v>1793</v>
      </c>
    </row>
    <row r="9" spans="1:10" s="3" customFormat="1" ht="12.75">
      <c r="A9" s="20">
        <v>2</v>
      </c>
      <c r="B9" s="10">
        <v>525620</v>
      </c>
      <c r="C9" s="10">
        <v>347659</v>
      </c>
      <c r="D9" s="7">
        <v>318590</v>
      </c>
      <c r="E9" s="10">
        <v>1884</v>
      </c>
      <c r="F9" s="10">
        <v>1180</v>
      </c>
      <c r="G9" s="7">
        <v>1295</v>
      </c>
      <c r="H9" s="39">
        <v>3592</v>
      </c>
      <c r="I9" s="39">
        <v>2171</v>
      </c>
      <c r="J9" s="7">
        <v>2378</v>
      </c>
    </row>
    <row r="10" spans="1:10" s="3" customFormat="1" ht="12.75">
      <c r="A10" s="20">
        <v>3</v>
      </c>
      <c r="B10" s="10">
        <v>564470</v>
      </c>
      <c r="C10" s="10">
        <v>288795</v>
      </c>
      <c r="D10" s="7">
        <v>460105</v>
      </c>
      <c r="E10" s="10">
        <v>2002</v>
      </c>
      <c r="F10" s="10">
        <v>1170</v>
      </c>
      <c r="G10" s="7">
        <v>1629</v>
      </c>
      <c r="H10" s="39">
        <v>3264</v>
      </c>
      <c r="I10" s="39">
        <v>1725</v>
      </c>
      <c r="J10" s="7">
        <v>3320</v>
      </c>
    </row>
    <row r="11" spans="1:10" s="3" customFormat="1" ht="12.75">
      <c r="A11" s="20">
        <v>4</v>
      </c>
      <c r="B11" s="10">
        <v>630025</v>
      </c>
      <c r="C11" s="10">
        <v>160865</v>
      </c>
      <c r="D11" s="7">
        <v>388690</v>
      </c>
      <c r="E11" s="10">
        <v>2102</v>
      </c>
      <c r="F11" s="10">
        <v>896</v>
      </c>
      <c r="G11" s="7">
        <v>1579</v>
      </c>
      <c r="H11" s="39">
        <v>4614</v>
      </c>
      <c r="I11" s="39">
        <v>1115</v>
      </c>
      <c r="J11" s="7">
        <v>3147</v>
      </c>
    </row>
    <row r="12" spans="1:10" s="3" customFormat="1" ht="12.75">
      <c r="A12" s="20">
        <v>5</v>
      </c>
      <c r="B12" s="10">
        <v>594610</v>
      </c>
      <c r="C12" s="10">
        <v>226520</v>
      </c>
      <c r="D12" s="7">
        <v>434560</v>
      </c>
      <c r="E12" s="10">
        <v>2065</v>
      </c>
      <c r="F12" s="10">
        <v>971</v>
      </c>
      <c r="G12" s="7">
        <v>1707</v>
      </c>
      <c r="H12" s="39">
        <v>4053</v>
      </c>
      <c r="I12" s="39">
        <v>1388</v>
      </c>
      <c r="J12" s="7">
        <v>3575</v>
      </c>
    </row>
    <row r="13" spans="1:10" s="3" customFormat="1" ht="12.75">
      <c r="A13" s="20">
        <v>6</v>
      </c>
      <c r="B13" s="10">
        <v>465189</v>
      </c>
      <c r="C13" s="10">
        <v>369175</v>
      </c>
      <c r="D13" s="7">
        <v>481090</v>
      </c>
      <c r="E13" s="10">
        <v>1607</v>
      </c>
      <c r="F13" s="10">
        <v>1404</v>
      </c>
      <c r="G13" s="7">
        <v>1879</v>
      </c>
      <c r="H13" s="39">
        <v>2875</v>
      </c>
      <c r="I13" s="39">
        <v>2247</v>
      </c>
      <c r="J13" s="7">
        <v>3948</v>
      </c>
    </row>
    <row r="14" spans="1:10" s="3" customFormat="1" ht="12.75">
      <c r="A14" s="20">
        <v>7</v>
      </c>
      <c r="B14" s="10">
        <v>499715</v>
      </c>
      <c r="C14" s="10">
        <v>406685</v>
      </c>
      <c r="D14" s="7">
        <v>379695</v>
      </c>
      <c r="E14" s="10">
        <v>1739</v>
      </c>
      <c r="F14" s="10">
        <v>1489</v>
      </c>
      <c r="G14" s="7">
        <v>1536</v>
      </c>
      <c r="H14" s="39">
        <v>2735</v>
      </c>
      <c r="I14" s="39">
        <v>2682</v>
      </c>
      <c r="J14" s="7">
        <v>2541</v>
      </c>
    </row>
    <row r="15" spans="1:10" s="3" customFormat="1" ht="12.75">
      <c r="A15" s="20">
        <v>8</v>
      </c>
      <c r="B15" s="10">
        <v>340240</v>
      </c>
      <c r="C15" s="10">
        <v>285679</v>
      </c>
      <c r="D15" s="7">
        <v>292620</v>
      </c>
      <c r="E15" s="10">
        <v>1213</v>
      </c>
      <c r="F15" s="10">
        <v>1119</v>
      </c>
      <c r="G15" s="7">
        <v>1149</v>
      </c>
      <c r="H15" s="39">
        <v>2086</v>
      </c>
      <c r="I15" s="39">
        <v>1733</v>
      </c>
      <c r="J15" s="7">
        <v>2187</v>
      </c>
    </row>
    <row r="16" spans="1:10" s="3" customFormat="1" ht="12.75">
      <c r="A16" s="20">
        <v>9</v>
      </c>
      <c r="B16" s="10">
        <v>529740</v>
      </c>
      <c r="C16" s="10">
        <v>475355</v>
      </c>
      <c r="D16" s="10">
        <v>455845</v>
      </c>
      <c r="E16" s="10">
        <v>1798</v>
      </c>
      <c r="F16" s="10">
        <v>1562</v>
      </c>
      <c r="G16" s="10">
        <v>1770</v>
      </c>
      <c r="H16" s="39">
        <v>3401</v>
      </c>
      <c r="I16" s="39">
        <v>3014</v>
      </c>
      <c r="J16" s="10">
        <v>3394</v>
      </c>
    </row>
    <row r="17" spans="1:10" s="3" customFormat="1" ht="12.75">
      <c r="A17" s="20">
        <v>10</v>
      </c>
      <c r="B17" s="10">
        <v>583661</v>
      </c>
      <c r="C17" s="10">
        <v>357100</v>
      </c>
      <c r="D17" s="10">
        <v>464760</v>
      </c>
      <c r="E17" s="10">
        <v>2014</v>
      </c>
      <c r="F17" s="10">
        <v>1394</v>
      </c>
      <c r="G17" s="10">
        <v>1650</v>
      </c>
      <c r="H17" s="39">
        <v>4000</v>
      </c>
      <c r="I17" s="39">
        <v>2570</v>
      </c>
      <c r="J17" s="10">
        <v>3254</v>
      </c>
    </row>
    <row r="18" spans="1:10" s="3" customFormat="1" ht="12.75">
      <c r="A18" s="20">
        <v>11</v>
      </c>
      <c r="B18" s="10">
        <v>520690</v>
      </c>
      <c r="C18" s="10">
        <v>324950</v>
      </c>
      <c r="D18" s="10">
        <v>394065</v>
      </c>
      <c r="E18" s="10">
        <v>1847</v>
      </c>
      <c r="F18" s="10">
        <v>1310</v>
      </c>
      <c r="G18" s="10">
        <v>1604</v>
      </c>
      <c r="H18" s="39">
        <v>3790</v>
      </c>
      <c r="I18" s="39">
        <v>2087</v>
      </c>
      <c r="J18" s="10">
        <v>2985</v>
      </c>
    </row>
    <row r="19" spans="1:10" s="3" customFormat="1" ht="12.75">
      <c r="A19" s="20">
        <v>12</v>
      </c>
      <c r="B19" s="10">
        <v>406690</v>
      </c>
      <c r="C19" s="10">
        <v>288995</v>
      </c>
      <c r="D19" s="10">
        <v>317960</v>
      </c>
      <c r="E19" s="10">
        <v>1465</v>
      </c>
      <c r="F19" s="10">
        <v>1224</v>
      </c>
      <c r="G19" s="10">
        <v>1423</v>
      </c>
      <c r="H19" s="39">
        <v>3040</v>
      </c>
      <c r="I19" s="39">
        <v>1904</v>
      </c>
      <c r="J19" s="10">
        <v>2314</v>
      </c>
    </row>
    <row r="20" spans="1:10" s="3" customFormat="1" ht="12.75">
      <c r="A20" s="21" t="s">
        <v>3</v>
      </c>
      <c r="B20" s="40">
        <v>6280285</v>
      </c>
      <c r="C20" s="34">
        <v>4021783</v>
      </c>
      <c r="D20" s="35">
        <v>4650190</v>
      </c>
      <c r="E20" s="41">
        <v>21825</v>
      </c>
      <c r="F20" s="42">
        <v>15497</v>
      </c>
      <c r="G20" s="37">
        <v>18392</v>
      </c>
      <c r="H20" s="43">
        <v>41471</v>
      </c>
      <c r="I20" s="44">
        <v>26019</v>
      </c>
      <c r="J20" s="45">
        <v>34836</v>
      </c>
    </row>
    <row r="21" spans="1:10" s="3" customFormat="1" ht="12.75">
      <c r="A21" s="21" t="s">
        <v>1</v>
      </c>
      <c r="B21" s="40">
        <f t="shared" ref="B21:J21" si="0">+B20/12</f>
        <v>523357.08333333331</v>
      </c>
      <c r="C21" s="34">
        <f t="shared" si="0"/>
        <v>335148.58333333331</v>
      </c>
      <c r="D21" s="35">
        <f t="shared" si="0"/>
        <v>387515.83333333331</v>
      </c>
      <c r="E21" s="41">
        <f t="shared" si="0"/>
        <v>1818.75</v>
      </c>
      <c r="F21" s="42">
        <f t="shared" si="0"/>
        <v>1291.4166666666667</v>
      </c>
      <c r="G21" s="37">
        <f t="shared" si="0"/>
        <v>1532.6666666666667</v>
      </c>
      <c r="H21" s="43">
        <f t="shared" si="0"/>
        <v>3455.9166666666665</v>
      </c>
      <c r="I21" s="44">
        <f t="shared" si="0"/>
        <v>2168.25</v>
      </c>
      <c r="J21" s="45">
        <f t="shared" si="0"/>
        <v>2903</v>
      </c>
    </row>
    <row r="22" spans="1:10" s="3" customFormat="1" ht="12.75"/>
    <row r="23" spans="1:10" s="3" customFormat="1" ht="12.75"/>
  </sheetData>
  <mergeCells count="4">
    <mergeCell ref="A6:A7"/>
    <mergeCell ref="B6:D6"/>
    <mergeCell ref="E6:G6"/>
    <mergeCell ref="H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/>
  </sheetViews>
  <sheetFormatPr defaultRowHeight="15"/>
  <cols>
    <col min="1" max="1" width="23.7109375" bestFit="1" customWidth="1"/>
    <col min="2" max="2" width="10.85546875" customWidth="1"/>
  </cols>
  <sheetData>
    <row r="1" spans="1:2" ht="15.75">
      <c r="A1" s="54" t="s">
        <v>2</v>
      </c>
    </row>
    <row r="2" spans="1:2" ht="15.75" thickBot="1"/>
    <row r="3" spans="1:2">
      <c r="A3" s="46" t="s">
        <v>41</v>
      </c>
      <c r="B3" s="47">
        <v>8.9</v>
      </c>
    </row>
    <row r="4" spans="1:2">
      <c r="A4" s="48" t="s">
        <v>42</v>
      </c>
      <c r="B4" s="49">
        <v>14</v>
      </c>
    </row>
    <row r="5" spans="1:2">
      <c r="A5" s="48" t="s">
        <v>43</v>
      </c>
      <c r="B5" s="49">
        <v>2</v>
      </c>
    </row>
    <row r="6" spans="1:2">
      <c r="A6" s="48" t="s">
        <v>44</v>
      </c>
      <c r="B6" s="49">
        <v>2</v>
      </c>
    </row>
    <row r="7" spans="1:2">
      <c r="A7" s="48" t="s">
        <v>45</v>
      </c>
      <c r="B7" s="49">
        <v>1</v>
      </c>
    </row>
    <row r="8" spans="1:2" ht="15.75" thickBot="1">
      <c r="A8" s="50" t="s">
        <v>46</v>
      </c>
      <c r="B8" s="51">
        <v>2</v>
      </c>
    </row>
    <row r="9" spans="1:2" ht="15.75" thickBot="1">
      <c r="A9" s="52" t="s">
        <v>47</v>
      </c>
      <c r="B9" s="53">
        <f>SUM(B3:B8)</f>
        <v>29.9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1"/>
  <sheetViews>
    <sheetView workbookViewId="0">
      <selection activeCell="I17" sqref="I17"/>
    </sheetView>
  </sheetViews>
  <sheetFormatPr defaultRowHeight="15"/>
  <cols>
    <col min="1" max="1" width="6.42578125" customWidth="1"/>
    <col min="2" max="2" width="35.5703125" bestFit="1" customWidth="1"/>
    <col min="3" max="5" width="12.140625" customWidth="1"/>
  </cols>
  <sheetData>
    <row r="1" spans="1:6" ht="18.75">
      <c r="A1" s="2" t="s">
        <v>101</v>
      </c>
      <c r="B1" s="2"/>
    </row>
    <row r="2" spans="1:6" ht="18.75">
      <c r="A2" s="54" t="s">
        <v>2</v>
      </c>
      <c r="B2" s="2"/>
    </row>
    <row r="3" spans="1:6" ht="18.75">
      <c r="A3" s="2"/>
      <c r="B3" s="2"/>
    </row>
    <row r="4" spans="1:6">
      <c r="A4" s="36" t="s">
        <v>39</v>
      </c>
      <c r="C4" t="s">
        <v>48</v>
      </c>
      <c r="D4" s="55" t="s">
        <v>49</v>
      </c>
    </row>
    <row r="6" spans="1:6">
      <c r="A6" s="56"/>
      <c r="B6" s="57"/>
      <c r="C6" s="58">
        <v>2019</v>
      </c>
      <c r="D6" s="59">
        <v>2020</v>
      </c>
      <c r="E6" s="60">
        <v>2021</v>
      </c>
    </row>
    <row r="7" spans="1:6">
      <c r="A7" s="61" t="s">
        <v>50</v>
      </c>
      <c r="B7" s="62" t="s">
        <v>51</v>
      </c>
      <c r="C7" s="63">
        <v>867493.49</v>
      </c>
      <c r="D7" s="63">
        <v>927659.49</v>
      </c>
      <c r="E7" s="63">
        <v>978867.51</v>
      </c>
    </row>
    <row r="8" spans="1:6">
      <c r="A8" s="64" t="s">
        <v>52</v>
      </c>
      <c r="B8" s="65" t="s">
        <v>53</v>
      </c>
      <c r="C8" s="66">
        <v>55792.59</v>
      </c>
      <c r="D8" s="66">
        <v>43998.27</v>
      </c>
      <c r="E8" s="66">
        <v>37194.68</v>
      </c>
      <c r="F8" s="67"/>
    </row>
    <row r="9" spans="1:6">
      <c r="A9" s="64" t="s">
        <v>54</v>
      </c>
      <c r="B9" s="65" t="s">
        <v>55</v>
      </c>
      <c r="C9" s="66">
        <v>2666.95</v>
      </c>
      <c r="D9" s="66">
        <v>1594.32</v>
      </c>
      <c r="E9" s="66">
        <v>3713.49</v>
      </c>
      <c r="F9" s="67"/>
    </row>
    <row r="10" spans="1:6">
      <c r="A10" s="64" t="s">
        <v>56</v>
      </c>
      <c r="B10" s="65" t="s">
        <v>57</v>
      </c>
      <c r="C10" s="66">
        <v>15587.88</v>
      </c>
      <c r="D10" s="66">
        <v>21321</v>
      </c>
      <c r="E10" s="66">
        <v>20203.72</v>
      </c>
      <c r="F10" s="67"/>
    </row>
    <row r="11" spans="1:6">
      <c r="A11" s="64" t="s">
        <v>58</v>
      </c>
      <c r="B11" s="65" t="s">
        <v>59</v>
      </c>
      <c r="C11" s="66">
        <v>8272.1</v>
      </c>
      <c r="D11" s="66">
        <v>7699.77</v>
      </c>
      <c r="E11" s="66">
        <v>13802.92</v>
      </c>
      <c r="F11" s="67"/>
    </row>
    <row r="12" spans="1:6">
      <c r="A12" s="64" t="s">
        <v>60</v>
      </c>
      <c r="B12" s="65" t="s">
        <v>61</v>
      </c>
      <c r="C12" s="66">
        <v>26651.89</v>
      </c>
      <c r="D12" s="66">
        <v>21952.51</v>
      </c>
      <c r="E12" s="66">
        <v>21076.400000000001</v>
      </c>
      <c r="F12" s="67"/>
    </row>
    <row r="13" spans="1:6">
      <c r="A13" s="64" t="s">
        <v>62</v>
      </c>
      <c r="B13" s="65" t="s">
        <v>63</v>
      </c>
      <c r="C13" s="66">
        <v>1426.06</v>
      </c>
      <c r="D13" s="66">
        <v>1352.74</v>
      </c>
      <c r="E13" s="66">
        <v>2727</v>
      </c>
      <c r="F13" s="67"/>
    </row>
    <row r="14" spans="1:6">
      <c r="A14" s="64" t="s">
        <v>64</v>
      </c>
      <c r="B14" s="65" t="s">
        <v>65</v>
      </c>
      <c r="C14" s="66">
        <v>0</v>
      </c>
      <c r="D14" s="66">
        <v>0</v>
      </c>
      <c r="E14" s="66">
        <v>25.85</v>
      </c>
      <c r="F14" s="67"/>
    </row>
    <row r="15" spans="1:6">
      <c r="A15" s="64" t="s">
        <v>66</v>
      </c>
      <c r="B15" s="65" t="s">
        <v>67</v>
      </c>
      <c r="C15" s="66">
        <v>73604.02</v>
      </c>
      <c r="D15" s="66">
        <v>53913.78</v>
      </c>
      <c r="E15" s="66">
        <v>72587.05</v>
      </c>
      <c r="F15" s="67"/>
    </row>
    <row r="16" spans="1:6">
      <c r="A16" s="64" t="s">
        <v>68</v>
      </c>
      <c r="B16" s="65" t="s">
        <v>69</v>
      </c>
      <c r="C16" s="66">
        <v>456266.11</v>
      </c>
      <c r="D16" s="66">
        <v>499918.3</v>
      </c>
      <c r="E16" s="66">
        <v>655451.41</v>
      </c>
      <c r="F16" s="67"/>
    </row>
    <row r="17" spans="1:6">
      <c r="A17" s="64" t="s">
        <v>70</v>
      </c>
      <c r="B17" s="65" t="s">
        <v>71</v>
      </c>
      <c r="C17" s="66">
        <v>0</v>
      </c>
      <c r="D17" s="66">
        <v>105.27</v>
      </c>
      <c r="E17" s="66">
        <v>95.99</v>
      </c>
      <c r="F17" s="67"/>
    </row>
    <row r="18" spans="1:6">
      <c r="A18" s="64" t="s">
        <v>72</v>
      </c>
      <c r="B18" s="65" t="s">
        <v>73</v>
      </c>
      <c r="C18" s="66">
        <v>105.78</v>
      </c>
      <c r="D18" s="66">
        <v>0</v>
      </c>
      <c r="E18" s="66">
        <v>257.51</v>
      </c>
      <c r="F18" s="67"/>
    </row>
    <row r="19" spans="1:6">
      <c r="A19" s="64" t="s">
        <v>74</v>
      </c>
      <c r="B19" s="65" t="s">
        <v>75</v>
      </c>
      <c r="C19" s="66">
        <v>1575.28</v>
      </c>
      <c r="D19" s="66">
        <v>3119.24</v>
      </c>
      <c r="E19" s="66">
        <v>6325.9</v>
      </c>
      <c r="F19" s="67"/>
    </row>
    <row r="20" spans="1:6">
      <c r="A20" s="64" t="s">
        <v>76</v>
      </c>
      <c r="B20" s="65" t="s">
        <v>77</v>
      </c>
      <c r="C20" s="66">
        <v>617.09</v>
      </c>
      <c r="D20" s="66">
        <v>405.46</v>
      </c>
      <c r="E20" s="66">
        <v>318.10000000000002</v>
      </c>
      <c r="F20" s="67"/>
    </row>
    <row r="21" spans="1:6">
      <c r="A21" s="64" t="s">
        <v>78</v>
      </c>
      <c r="B21" s="65" t="s">
        <v>79</v>
      </c>
      <c r="C21" s="66">
        <v>224927.74</v>
      </c>
      <c r="D21" s="66">
        <v>272250.33</v>
      </c>
      <c r="E21" s="66">
        <v>145087.49</v>
      </c>
      <c r="F21" s="67"/>
    </row>
    <row r="22" spans="1:6">
      <c r="A22" s="61" t="s">
        <v>80</v>
      </c>
      <c r="B22" s="62" t="s">
        <v>81</v>
      </c>
      <c r="C22" s="63">
        <v>940221.07</v>
      </c>
      <c r="D22" s="63">
        <v>848572.37</v>
      </c>
      <c r="E22" s="63">
        <v>787505.31</v>
      </c>
    </row>
    <row r="23" spans="1:6">
      <c r="A23" s="64" t="s">
        <v>82</v>
      </c>
      <c r="B23" s="65" t="s">
        <v>83</v>
      </c>
      <c r="C23" s="66">
        <v>665115.02</v>
      </c>
      <c r="D23" s="66">
        <v>603659.21</v>
      </c>
      <c r="E23" s="66">
        <v>529223.57999999996</v>
      </c>
      <c r="F23" s="68"/>
    </row>
    <row r="24" spans="1:6">
      <c r="A24" s="64" t="s">
        <v>84</v>
      </c>
      <c r="B24" s="65" t="s">
        <v>85</v>
      </c>
      <c r="C24" s="66">
        <v>225302.35</v>
      </c>
      <c r="D24" s="66">
        <v>182982.67</v>
      </c>
      <c r="E24" s="66">
        <v>178157.98</v>
      </c>
      <c r="F24" s="68"/>
    </row>
    <row r="25" spans="1:6">
      <c r="A25" s="64" t="s">
        <v>86</v>
      </c>
      <c r="B25" s="65" t="s">
        <v>87</v>
      </c>
      <c r="C25" s="66">
        <v>31952.21</v>
      </c>
      <c r="D25" s="66">
        <v>41222.75</v>
      </c>
      <c r="E25" s="66">
        <v>46865.47</v>
      </c>
      <c r="F25" s="68"/>
    </row>
    <row r="26" spans="1:6">
      <c r="A26" s="64" t="s">
        <v>88</v>
      </c>
      <c r="B26" s="65" t="s">
        <v>89</v>
      </c>
      <c r="C26" s="66">
        <v>5674.37</v>
      </c>
      <c r="D26" s="66">
        <v>15287.69</v>
      </c>
      <c r="E26" s="66">
        <v>5458.52</v>
      </c>
      <c r="F26" s="68"/>
    </row>
    <row r="27" spans="1:6">
      <c r="A27" s="64" t="s">
        <v>90</v>
      </c>
      <c r="B27" s="65" t="s">
        <v>91</v>
      </c>
      <c r="C27" s="66">
        <v>0</v>
      </c>
      <c r="D27" s="66">
        <v>0</v>
      </c>
      <c r="E27" s="66">
        <v>0</v>
      </c>
      <c r="F27" s="68"/>
    </row>
    <row r="28" spans="1:6">
      <c r="A28" s="64" t="s">
        <v>92</v>
      </c>
      <c r="B28" s="65" t="s">
        <v>93</v>
      </c>
      <c r="C28" s="66">
        <v>1982.07</v>
      </c>
      <c r="D28" s="66">
        <v>79.66</v>
      </c>
      <c r="E28" s="66">
        <v>379.6</v>
      </c>
      <c r="F28" s="68"/>
    </row>
    <row r="29" spans="1:6">
      <c r="A29" s="64" t="s">
        <v>94</v>
      </c>
      <c r="B29" s="65" t="s">
        <v>95</v>
      </c>
      <c r="C29" s="66">
        <v>10195.049999999999</v>
      </c>
      <c r="D29" s="66">
        <v>5340.39</v>
      </c>
      <c r="E29" s="66">
        <v>27420.16</v>
      </c>
      <c r="F29" s="68"/>
    </row>
    <row r="30" spans="1:6">
      <c r="A30" s="64" t="s">
        <v>96</v>
      </c>
      <c r="B30" s="65" t="s">
        <v>97</v>
      </c>
      <c r="C30" s="66">
        <v>0</v>
      </c>
      <c r="D30" s="66">
        <v>0</v>
      </c>
      <c r="E30" s="66">
        <v>0</v>
      </c>
      <c r="F30" s="68"/>
    </row>
    <row r="31" spans="1:6" ht="15.75" thickBot="1">
      <c r="A31" s="69" t="s">
        <v>98</v>
      </c>
      <c r="B31" s="70" t="s">
        <v>99</v>
      </c>
      <c r="C31" s="71">
        <v>72727.58</v>
      </c>
      <c r="D31" s="71">
        <v>-79087.12</v>
      </c>
      <c r="E31" s="71">
        <v>-191362.2</v>
      </c>
    </row>
    <row r="34" spans="1:5">
      <c r="A34" s="36" t="s">
        <v>26</v>
      </c>
      <c r="C34" t="s">
        <v>48</v>
      </c>
      <c r="D34" s="55" t="s">
        <v>100</v>
      </c>
    </row>
    <row r="35" spans="1:5" ht="15.75" thickBot="1"/>
    <row r="36" spans="1:5">
      <c r="A36" s="72"/>
      <c r="B36" s="73"/>
      <c r="C36" s="58">
        <v>2019</v>
      </c>
      <c r="D36" s="59">
        <v>2020</v>
      </c>
      <c r="E36" s="60">
        <v>2021</v>
      </c>
    </row>
    <row r="37" spans="1:5">
      <c r="A37" s="74" t="s">
        <v>50</v>
      </c>
      <c r="B37" s="75" t="s">
        <v>51</v>
      </c>
      <c r="C37" s="76">
        <v>241935.12</v>
      </c>
      <c r="D37" s="76">
        <v>255503.15</v>
      </c>
      <c r="E37" s="76">
        <v>304615.53000000003</v>
      </c>
    </row>
    <row r="38" spans="1:5">
      <c r="A38" s="77" t="s">
        <v>52</v>
      </c>
      <c r="B38" s="78" t="s">
        <v>53</v>
      </c>
      <c r="C38" s="79">
        <v>9791.8700000000008</v>
      </c>
      <c r="D38" s="79">
        <v>6550.77</v>
      </c>
      <c r="E38" s="79">
        <v>55224.11</v>
      </c>
    </row>
    <row r="39" spans="1:5">
      <c r="A39" s="77" t="s">
        <v>54</v>
      </c>
      <c r="B39" s="78" t="s">
        <v>55</v>
      </c>
      <c r="C39" s="66">
        <v>0</v>
      </c>
      <c r="D39" s="66">
        <v>0</v>
      </c>
      <c r="E39" s="66">
        <v>0</v>
      </c>
    </row>
    <row r="40" spans="1:5">
      <c r="A40" s="77" t="s">
        <v>56</v>
      </c>
      <c r="B40" s="78" t="s">
        <v>57</v>
      </c>
      <c r="C40" s="79">
        <v>1315.76</v>
      </c>
      <c r="D40" s="79">
        <v>6004.27</v>
      </c>
      <c r="E40" s="79">
        <v>1572.27</v>
      </c>
    </row>
    <row r="41" spans="1:5">
      <c r="A41" s="77" t="s">
        <v>58</v>
      </c>
      <c r="B41" s="78" t="s">
        <v>59</v>
      </c>
      <c r="C41" s="79">
        <v>1024.4000000000001</v>
      </c>
      <c r="D41" s="79">
        <v>988.36</v>
      </c>
      <c r="E41" s="79">
        <v>19671.13</v>
      </c>
    </row>
    <row r="42" spans="1:5">
      <c r="A42" s="77" t="s">
        <v>60</v>
      </c>
      <c r="B42" s="78" t="s">
        <v>61</v>
      </c>
      <c r="C42" s="79">
        <v>10520.09</v>
      </c>
      <c r="D42" s="79">
        <v>9188.7099999999991</v>
      </c>
      <c r="E42" s="79">
        <v>8801.0300000000007</v>
      </c>
    </row>
    <row r="43" spans="1:5">
      <c r="A43" s="77" t="s">
        <v>62</v>
      </c>
      <c r="B43" s="78" t="s">
        <v>63</v>
      </c>
      <c r="C43" s="79">
        <v>17.239999999999998</v>
      </c>
      <c r="D43" s="79">
        <v>394.59</v>
      </c>
      <c r="E43" s="79">
        <v>8333.44</v>
      </c>
    </row>
    <row r="44" spans="1:5">
      <c r="A44" s="77" t="s">
        <v>64</v>
      </c>
      <c r="B44" s="78" t="s">
        <v>65</v>
      </c>
      <c r="C44" s="66">
        <v>0</v>
      </c>
      <c r="D44" s="66">
        <v>0</v>
      </c>
      <c r="E44" s="66">
        <v>0</v>
      </c>
    </row>
    <row r="45" spans="1:5">
      <c r="A45" s="77" t="s">
        <v>66</v>
      </c>
      <c r="B45" s="78" t="s">
        <v>67</v>
      </c>
      <c r="C45" s="79">
        <v>1404.48</v>
      </c>
      <c r="D45" s="79">
        <v>1273.32</v>
      </c>
      <c r="E45" s="79">
        <v>2118.6999999999998</v>
      </c>
    </row>
    <row r="46" spans="1:5">
      <c r="A46" s="77" t="s">
        <v>68</v>
      </c>
      <c r="B46" s="78" t="s">
        <v>69</v>
      </c>
      <c r="C46" s="79">
        <v>169426.92</v>
      </c>
      <c r="D46" s="79">
        <v>169656.28</v>
      </c>
      <c r="E46" s="79">
        <v>201766.32</v>
      </c>
    </row>
    <row r="47" spans="1:5">
      <c r="A47" s="77" t="s">
        <v>70</v>
      </c>
      <c r="B47" s="78" t="s">
        <v>71</v>
      </c>
      <c r="C47" s="66">
        <v>0</v>
      </c>
      <c r="D47" s="79">
        <v>44.77</v>
      </c>
      <c r="E47" s="79">
        <v>40.83</v>
      </c>
    </row>
    <row r="48" spans="1:5">
      <c r="A48" s="77" t="s">
        <v>72</v>
      </c>
      <c r="B48" s="78" t="s">
        <v>73</v>
      </c>
      <c r="C48" s="79">
        <v>52.89</v>
      </c>
      <c r="D48" s="79">
        <v>2171.94</v>
      </c>
      <c r="E48" s="79">
        <v>571.47</v>
      </c>
    </row>
    <row r="49" spans="1:5">
      <c r="A49" s="77" t="s">
        <v>74</v>
      </c>
      <c r="B49" s="78" t="s">
        <v>75</v>
      </c>
      <c r="C49" s="79">
        <v>2630.11</v>
      </c>
      <c r="D49" s="79">
        <v>4806.38</v>
      </c>
      <c r="E49" s="79">
        <v>5162.66</v>
      </c>
    </row>
    <row r="50" spans="1:5">
      <c r="A50" s="77" t="s">
        <v>76</v>
      </c>
      <c r="B50" s="78" t="s">
        <v>77</v>
      </c>
      <c r="C50" s="79">
        <v>110.37</v>
      </c>
      <c r="D50" s="79">
        <v>132.25</v>
      </c>
      <c r="E50" s="79">
        <v>105.78</v>
      </c>
    </row>
    <row r="51" spans="1:5">
      <c r="A51" s="77" t="s">
        <v>78</v>
      </c>
      <c r="B51" s="78" t="s">
        <v>79</v>
      </c>
      <c r="C51" s="79">
        <v>45640.99</v>
      </c>
      <c r="D51" s="79">
        <v>54291.51</v>
      </c>
      <c r="E51" s="79">
        <v>1247.79</v>
      </c>
    </row>
    <row r="52" spans="1:5">
      <c r="A52" s="74" t="s">
        <v>80</v>
      </c>
      <c r="B52" s="75" t="s">
        <v>81</v>
      </c>
      <c r="C52" s="76">
        <v>170154.39</v>
      </c>
      <c r="D52" s="76">
        <v>128208.3</v>
      </c>
      <c r="E52" s="76">
        <v>208337.16</v>
      </c>
    </row>
    <row r="53" spans="1:5">
      <c r="A53" s="77" t="s">
        <v>82</v>
      </c>
      <c r="B53" s="78" t="s">
        <v>83</v>
      </c>
      <c r="C53" s="79">
        <v>113637.22</v>
      </c>
      <c r="D53" s="79">
        <v>87636.31</v>
      </c>
      <c r="E53" s="79">
        <v>105561.37</v>
      </c>
    </row>
    <row r="54" spans="1:5">
      <c r="A54" s="77" t="s">
        <v>84</v>
      </c>
      <c r="B54" s="78" t="s">
        <v>85</v>
      </c>
      <c r="C54" s="79">
        <v>34260.949999999997</v>
      </c>
      <c r="D54" s="79">
        <v>25428.6</v>
      </c>
      <c r="E54" s="79">
        <v>31968.02</v>
      </c>
    </row>
    <row r="55" spans="1:5">
      <c r="A55" s="77" t="s">
        <v>86</v>
      </c>
      <c r="B55" s="78" t="s">
        <v>87</v>
      </c>
      <c r="C55" s="79">
        <v>7525.22</v>
      </c>
      <c r="D55" s="79">
        <v>6326.04</v>
      </c>
      <c r="E55" s="79">
        <v>52506.07</v>
      </c>
    </row>
    <row r="56" spans="1:5">
      <c r="A56" s="77" t="s">
        <v>88</v>
      </c>
      <c r="B56" s="78" t="s">
        <v>89</v>
      </c>
      <c r="C56" s="79">
        <v>5936.06</v>
      </c>
      <c r="D56" s="79">
        <v>3574.51</v>
      </c>
      <c r="E56" s="79">
        <v>3957.16</v>
      </c>
    </row>
    <row r="57" spans="1:5">
      <c r="A57" s="77" t="s">
        <v>90</v>
      </c>
      <c r="B57" s="78" t="s">
        <v>91</v>
      </c>
      <c r="C57" s="66">
        <v>0</v>
      </c>
      <c r="D57" s="66">
        <v>0</v>
      </c>
      <c r="E57" s="66">
        <v>0</v>
      </c>
    </row>
    <row r="58" spans="1:5">
      <c r="A58" s="77" t="s">
        <v>92</v>
      </c>
      <c r="B58" s="78" t="s">
        <v>93</v>
      </c>
      <c r="C58" s="66">
        <v>0</v>
      </c>
      <c r="D58" s="66">
        <v>0</v>
      </c>
      <c r="E58" s="66">
        <v>0</v>
      </c>
    </row>
    <row r="59" spans="1:5">
      <c r="A59" s="77" t="s">
        <v>94</v>
      </c>
      <c r="B59" s="78" t="s">
        <v>95</v>
      </c>
      <c r="C59" s="66">
        <v>0</v>
      </c>
      <c r="D59" s="79">
        <v>445.16</v>
      </c>
      <c r="E59" s="79">
        <v>8807.74</v>
      </c>
    </row>
    <row r="60" spans="1:5">
      <c r="A60" s="77" t="s">
        <v>96</v>
      </c>
      <c r="B60" s="78" t="s">
        <v>97</v>
      </c>
      <c r="C60" s="79">
        <v>8794.94</v>
      </c>
      <c r="D60" s="79">
        <v>4797.68</v>
      </c>
      <c r="E60" s="79">
        <v>5536.8</v>
      </c>
    </row>
    <row r="61" spans="1:5" ht="15.75" thickBot="1">
      <c r="A61" s="80" t="s">
        <v>98</v>
      </c>
      <c r="B61" s="81" t="s">
        <v>99</v>
      </c>
      <c r="C61" s="82">
        <v>-71780.73</v>
      </c>
      <c r="D61" s="82">
        <v>-127294.85</v>
      </c>
      <c r="E61" s="82">
        <v>-96278.37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E277412-9730-42D1-B760-DC92B18424F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Medicínske dáta_lôžko</vt:lpstr>
      <vt:lpstr>Medicínske dáta_AMB</vt:lpstr>
      <vt:lpstr>Personálne dáta</vt:lpstr>
      <vt:lpstr>Ekonomické dáta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Pohorelska</dc:creator>
  <cp:lastModifiedBy>jhencekova</cp:lastModifiedBy>
  <cp:lastPrinted>2019-03-19T07:59:45Z</cp:lastPrinted>
  <dcterms:created xsi:type="dcterms:W3CDTF">2018-08-09T13:01:29Z</dcterms:created>
  <dcterms:modified xsi:type="dcterms:W3CDTF">2022-05-09T07:53:15Z</dcterms:modified>
</cp:coreProperties>
</file>