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2" windowHeight="9216" tabRatio="602"/>
  </bookViews>
  <sheets>
    <sheet name="FNsP " sheetId="1" r:id="rId1"/>
  </sheets>
  <definedNames>
    <definedName name="_xlnm._FilterDatabase" localSheetId="0" hidden="1">'FNsP '!$A$1:$R$52</definedName>
  </definedNames>
  <calcPr calcId="125725"/>
</workbook>
</file>

<file path=xl/calcChain.xml><?xml version="1.0" encoding="utf-8"?>
<calcChain xmlns="http://schemas.openxmlformats.org/spreadsheetml/2006/main">
  <c r="Y46" i="1"/>
  <c r="AD46"/>
  <c r="V46"/>
  <c r="Y45"/>
  <c r="AE46"/>
  <c r="W46"/>
  <c r="AF46"/>
  <c r="X46"/>
  <c r="AG64"/>
  <c r="AH28"/>
  <c r="AH27"/>
  <c r="AH16"/>
  <c r="AH17"/>
  <c r="AG45" l="1"/>
  <c r="AF5"/>
  <c r="X5"/>
  <c r="X4"/>
  <c r="AG55"/>
  <c r="BA36"/>
  <c r="R36"/>
  <c r="AD30"/>
  <c r="AH29" s="1"/>
  <c r="AH30" s="1"/>
  <c r="AE30"/>
  <c r="AF30"/>
  <c r="AG30"/>
  <c r="AG43"/>
  <c r="AF66"/>
  <c r="Y43"/>
  <c r="Y42"/>
  <c r="W67"/>
  <c r="AG40"/>
  <c r="AG37"/>
  <c r="Y37"/>
  <c r="AD19"/>
  <c r="AE19"/>
  <c r="AF19"/>
  <c r="AG19"/>
  <c r="AF4"/>
  <c r="AF6"/>
  <c r="AF7"/>
  <c r="AF8"/>
  <c r="AF9"/>
  <c r="AF10"/>
  <c r="AF11"/>
  <c r="AF12"/>
  <c r="X6"/>
  <c r="X7"/>
  <c r="X8"/>
  <c r="X9"/>
  <c r="Y40"/>
  <c r="X10"/>
  <c r="X11"/>
  <c r="X12"/>
  <c r="AE13"/>
  <c r="W13"/>
  <c r="Z16"/>
  <c r="Z17"/>
  <c r="W19"/>
  <c r="X19"/>
  <c r="Y19"/>
  <c r="V19"/>
  <c r="AE65"/>
  <c r="AD65"/>
  <c r="AG50"/>
  <c r="AG51"/>
  <c r="AG52"/>
  <c r="AG53"/>
  <c r="AG56"/>
  <c r="AG58"/>
  <c r="AG59"/>
  <c r="AG60"/>
  <c r="AG61"/>
  <c r="AG62"/>
  <c r="AG63"/>
  <c r="X50"/>
  <c r="X51"/>
  <c r="X52"/>
  <c r="X53"/>
  <c r="X55"/>
  <c r="X56"/>
  <c r="X58"/>
  <c r="X59"/>
  <c r="X60"/>
  <c r="X61"/>
  <c r="X62"/>
  <c r="X63"/>
  <c r="X64"/>
  <c r="W65"/>
  <c r="V65"/>
  <c r="BA49"/>
  <c r="R49"/>
  <c r="AF22"/>
  <c r="AF23"/>
  <c r="AE24"/>
  <c r="X22"/>
  <c r="X23"/>
  <c r="W24"/>
  <c r="BA35"/>
  <c r="AG44"/>
  <c r="Y34"/>
  <c r="Y35"/>
  <c r="Y36"/>
  <c r="Y38"/>
  <c r="Y39"/>
  <c r="Y41"/>
  <c r="Y44"/>
  <c r="AG34"/>
  <c r="AG35"/>
  <c r="AG36"/>
  <c r="AG38"/>
  <c r="AG39"/>
  <c r="AG41"/>
  <c r="AG42"/>
  <c r="AR52"/>
  <c r="AS52"/>
  <c r="AT52"/>
  <c r="AU52"/>
  <c r="AV52"/>
  <c r="I52"/>
  <c r="J52"/>
  <c r="K52"/>
  <c r="L52"/>
  <c r="M52"/>
  <c r="AW52"/>
  <c r="R7"/>
  <c r="BA7"/>
  <c r="R8"/>
  <c r="BA8"/>
  <c r="R9"/>
  <c r="BA9"/>
  <c r="R10"/>
  <c r="BA10"/>
  <c r="R11"/>
  <c r="BA11"/>
  <c r="R12"/>
  <c r="BA12"/>
  <c r="R13"/>
  <c r="BA13"/>
  <c r="R14"/>
  <c r="BA14"/>
  <c r="R15"/>
  <c r="BA15"/>
  <c r="R16"/>
  <c r="V13"/>
  <c r="AD13"/>
  <c r="BA16"/>
  <c r="R17"/>
  <c r="BA17"/>
  <c r="R18"/>
  <c r="BA18"/>
  <c r="R19"/>
  <c r="BA19"/>
  <c r="R20"/>
  <c r="BA20"/>
  <c r="R21"/>
  <c r="BA21"/>
  <c r="R22"/>
  <c r="BA22"/>
  <c r="R23"/>
  <c r="BA23"/>
  <c r="R24"/>
  <c r="BA24"/>
  <c r="R25"/>
  <c r="BA25"/>
  <c r="R26"/>
  <c r="BA26"/>
  <c r="R27"/>
  <c r="BA27"/>
  <c r="R28"/>
  <c r="Z27"/>
  <c r="BA28"/>
  <c r="R29"/>
  <c r="Z28"/>
  <c r="BA29"/>
  <c r="R30"/>
  <c r="BA30"/>
  <c r="R31"/>
  <c r="BA31"/>
  <c r="R32"/>
  <c r="V30"/>
  <c r="W30"/>
  <c r="X30"/>
  <c r="Y30"/>
  <c r="BA32"/>
  <c r="R33"/>
  <c r="BA33"/>
  <c r="R34"/>
  <c r="BA34"/>
  <c r="R35"/>
  <c r="R37"/>
  <c r="BA37"/>
  <c r="R38"/>
  <c r="BA38"/>
  <c r="R39"/>
  <c r="BA39"/>
  <c r="R40"/>
  <c r="BA40"/>
  <c r="R41"/>
  <c r="BA41"/>
  <c r="R42"/>
  <c r="BA42"/>
  <c r="R43"/>
  <c r="BA43"/>
  <c r="R44"/>
  <c r="BA44"/>
  <c r="R45"/>
  <c r="BA45"/>
  <c r="R46"/>
  <c r="BA46"/>
  <c r="R47"/>
  <c r="BA47"/>
  <c r="R48"/>
  <c r="BA48"/>
  <c r="R50"/>
  <c r="BA50"/>
  <c r="R51"/>
  <c r="BA51"/>
  <c r="C52"/>
  <c r="D52"/>
  <c r="E52"/>
  <c r="F52"/>
  <c r="G52"/>
  <c r="H52"/>
  <c r="N52"/>
  <c r="O52"/>
  <c r="P52"/>
  <c r="Q52"/>
  <c r="AL52"/>
  <c r="AM52"/>
  <c r="AN52"/>
  <c r="AO52"/>
  <c r="AP52"/>
  <c r="AQ52"/>
  <c r="AX52"/>
  <c r="AY52"/>
  <c r="AZ52"/>
  <c r="AH18" l="1"/>
  <c r="Z18"/>
  <c r="Z29"/>
  <c r="Z30" s="1"/>
  <c r="AG46"/>
  <c r="AD66"/>
  <c r="AF13"/>
  <c r="X24"/>
  <c r="V66"/>
  <c r="X13"/>
  <c r="AF24"/>
  <c r="W66"/>
  <c r="Z19"/>
  <c r="AH19"/>
  <c r="AG65"/>
  <c r="X65"/>
  <c r="AE66"/>
  <c r="R52"/>
  <c r="BA52"/>
  <c r="X66" l="1"/>
  <c r="AG66"/>
</calcChain>
</file>

<file path=xl/sharedStrings.xml><?xml version="1.0" encoding="utf-8"?>
<sst xmlns="http://schemas.openxmlformats.org/spreadsheetml/2006/main" count="474" uniqueCount="135">
  <si>
    <t>fyz.počet</t>
  </si>
  <si>
    <t xml:space="preserve"> </t>
  </si>
  <si>
    <t>prep.počet</t>
  </si>
  <si>
    <t>vyplm</t>
  </si>
  <si>
    <t>Klinika/ oddelenie</t>
  </si>
  <si>
    <t>lekári</t>
  </si>
  <si>
    <t>farmaceuti</t>
  </si>
  <si>
    <t>IZZ</t>
  </si>
  <si>
    <t>pôr. asist.</t>
  </si>
  <si>
    <t>sestry</t>
  </si>
  <si>
    <t>sanitár</t>
  </si>
  <si>
    <t>PPvZ</t>
  </si>
  <si>
    <t>THP</t>
  </si>
  <si>
    <t>Rob.</t>
  </si>
  <si>
    <t>Spolu</t>
  </si>
  <si>
    <t>lekár</t>
  </si>
  <si>
    <t>THZ</t>
  </si>
  <si>
    <t>spolu</t>
  </si>
  <si>
    <t>riaditeľstvo a sekretariát</t>
  </si>
  <si>
    <t>II.Interná klinika</t>
  </si>
  <si>
    <t xml:space="preserve"> -referát internej a externej komunik. </t>
  </si>
  <si>
    <t xml:space="preserve">    oddelenie dlhodobo chorých</t>
  </si>
  <si>
    <t>právne oddelenie</t>
  </si>
  <si>
    <t>II.Interná klinika-NTO</t>
  </si>
  <si>
    <t>oddelenie kvality</t>
  </si>
  <si>
    <t>II.Interná klinika-HGO</t>
  </si>
  <si>
    <t>II. Chirurgická  klinika</t>
  </si>
  <si>
    <t>Oddelenie cievnej chir.</t>
  </si>
  <si>
    <t>odd. kontroly a sťažností</t>
  </si>
  <si>
    <t>II. Chirurgická  klinika-odd.cievnej chir.</t>
  </si>
  <si>
    <t>OMICHE</t>
  </si>
  <si>
    <t>odd.informačných technológií</t>
  </si>
  <si>
    <t>II. Chirurgická  klinika-OMICHE</t>
  </si>
  <si>
    <t>II. Neurologická klinika</t>
  </si>
  <si>
    <t>SOKRZ BB kraja</t>
  </si>
  <si>
    <t xml:space="preserve">II. Gynek.-pôrod.klinika </t>
  </si>
  <si>
    <t>útvar krízového riadenia</t>
  </si>
  <si>
    <t xml:space="preserve">II.Urologická klinika  </t>
  </si>
  <si>
    <t>II. Očná  klinika</t>
  </si>
  <si>
    <t>Dermatovenerologická klinika</t>
  </si>
  <si>
    <t>asistent</t>
  </si>
  <si>
    <t>robot.</t>
  </si>
  <si>
    <t>Onkologická klinika</t>
  </si>
  <si>
    <t>nám.pre LPS a sekretariát</t>
  </si>
  <si>
    <t>Neurochirurg. klinika</t>
  </si>
  <si>
    <t>Klinika plastickej  chirurgie</t>
  </si>
  <si>
    <t>Algeziologická klinika</t>
  </si>
  <si>
    <t>Odd. infektológie</t>
  </si>
  <si>
    <t>Odd.pneumológie a ftizeológie</t>
  </si>
  <si>
    <t>Odd.klin.prac.lekárstva a klin.toxik.</t>
  </si>
  <si>
    <t>ppvz</t>
  </si>
  <si>
    <t>nám. pre ošetrov.,sekretariát</t>
  </si>
  <si>
    <t>Odd.otorinolaryngológie</t>
  </si>
  <si>
    <t>-sociálne sestry</t>
  </si>
  <si>
    <t>odd.nemocničnej hygieny</t>
  </si>
  <si>
    <t>Hematologické odd.</t>
  </si>
  <si>
    <t>Odd.fyziatrie,balneológie a lieč.rehab.</t>
  </si>
  <si>
    <t>Odd.rádiológie</t>
  </si>
  <si>
    <t>OKB</t>
  </si>
  <si>
    <t>nám.ekon.+ sekretariát</t>
  </si>
  <si>
    <t>Odd. klin. mikrobiológie</t>
  </si>
  <si>
    <t>referát pre riadenie dlhu a likvidity</t>
  </si>
  <si>
    <t>ekonom.nam.+referát pre riadenie dlhu a likvidity</t>
  </si>
  <si>
    <t>Odd.lekárskej genetiky</t>
  </si>
  <si>
    <t>referáty ekonomiky a rozpočtu</t>
  </si>
  <si>
    <t>Odd. centrálnej sterilizácie</t>
  </si>
  <si>
    <t>referát administratívnych činností</t>
  </si>
  <si>
    <t>CZS -robotická chirurgia</t>
  </si>
  <si>
    <t>odd. personalistiky a miezd</t>
  </si>
  <si>
    <t>Odd. cent. operač. sál</t>
  </si>
  <si>
    <t>odd.zdravotných  poisťovní</t>
  </si>
  <si>
    <t>odd.zdravotníckych poisťovní</t>
  </si>
  <si>
    <t>Nemocničná lekáreň FNsP FDR</t>
  </si>
  <si>
    <t>referát skladového hosp.</t>
  </si>
  <si>
    <t>Verejná lekáreň</t>
  </si>
  <si>
    <t>odd.nákupu a logistiky</t>
  </si>
  <si>
    <t>OLVaS</t>
  </si>
  <si>
    <t>Odd.urgentného príjmu</t>
  </si>
  <si>
    <t>referát vnútornej ochrany</t>
  </si>
  <si>
    <t>referát dopravy</t>
  </si>
  <si>
    <t>referát vnútornej dopravy a obsluhy výťahov</t>
  </si>
  <si>
    <t xml:space="preserve">Spolu  NsP </t>
  </si>
  <si>
    <t>referát správy areálu</t>
  </si>
  <si>
    <t>referát údržby budov</t>
  </si>
  <si>
    <t xml:space="preserve">medicinálne plyny </t>
  </si>
  <si>
    <t>Prevádzkové oddelenie</t>
  </si>
  <si>
    <t>referát centrálneho velínu</t>
  </si>
  <si>
    <t>samostatný odborný referent</t>
  </si>
  <si>
    <t>referát potrubnej pošty,slaboprúdu a tel.ústredne</t>
  </si>
  <si>
    <t>referát elektroenergetiky</t>
  </si>
  <si>
    <t>referát vodohosp.a  ŽP</t>
  </si>
  <si>
    <t xml:space="preserve"> referát VTK</t>
  </si>
  <si>
    <t xml:space="preserve"> referát tepelného hosp.NNA</t>
  </si>
  <si>
    <t xml:space="preserve"> -ZV OH</t>
  </si>
  <si>
    <t>fyzioterapeut</t>
  </si>
  <si>
    <t>rádiolog.technik</t>
  </si>
  <si>
    <t>asist.výživy</t>
  </si>
  <si>
    <t>asistenti</t>
  </si>
  <si>
    <r>
      <t>laboranti zdr./</t>
    </r>
    <r>
      <rPr>
        <b/>
        <sz val="10"/>
        <color indexed="10"/>
        <rFont val="Arial CE"/>
        <charset val="238"/>
      </rPr>
      <t>farm.</t>
    </r>
  </si>
  <si>
    <r>
      <t xml:space="preserve">záchranár/ </t>
    </r>
    <r>
      <rPr>
        <b/>
        <sz val="10"/>
        <color indexed="10"/>
        <rFont val="Arial CE"/>
        <charset val="238"/>
      </rPr>
      <t>masér</t>
    </r>
  </si>
  <si>
    <r>
      <t>záchranár/</t>
    </r>
    <r>
      <rPr>
        <b/>
        <sz val="10"/>
        <color indexed="10"/>
        <rFont val="Arial CE"/>
        <charset val="238"/>
      </rPr>
      <t>masér</t>
    </r>
  </si>
  <si>
    <t>celkom</t>
  </si>
  <si>
    <t>Odd.správy areálu</t>
  </si>
  <si>
    <t>Oddelenie údržby</t>
  </si>
  <si>
    <t>ubytovňa</t>
  </si>
  <si>
    <t>Nám.riad. pre vedu,výskum a vzdelávanie</t>
  </si>
  <si>
    <t>koordinator pre antibiotickú terapiu /Purgelová/</t>
  </si>
  <si>
    <t>odd.infocentra</t>
  </si>
  <si>
    <t>sestra</t>
  </si>
  <si>
    <t>odd.vedeckých informácií</t>
  </si>
  <si>
    <t>referát kontrolingu</t>
  </si>
  <si>
    <t>škôlka pri FNsP FDR</t>
  </si>
  <si>
    <r>
      <t xml:space="preserve">referát potrubnej pošty,slaboprúdu </t>
    </r>
    <r>
      <rPr>
        <sz val="10"/>
        <color indexed="62"/>
        <rFont val="Arial CE"/>
        <charset val="238"/>
      </rPr>
      <t>a tel.ústredne</t>
    </r>
  </si>
  <si>
    <t>CLK prac.klinickej hematológie</t>
  </si>
  <si>
    <t>II. Psychiatrická klinika</t>
  </si>
  <si>
    <t>Ortopedická klinika</t>
  </si>
  <si>
    <t>II. Klinika úrazovej  chirurgie</t>
  </si>
  <si>
    <t>II. Klinika AIM</t>
  </si>
  <si>
    <t xml:space="preserve">Neonatologická klinika </t>
  </si>
  <si>
    <t>odd. nemocničnej hygieny</t>
  </si>
  <si>
    <t>Odd.centrálneho príjmu pacientov</t>
  </si>
  <si>
    <t>Námestník riaditeľa pre LPS</t>
  </si>
  <si>
    <t>Úsek nám.riad. pre ošetrovateľstvo</t>
  </si>
  <si>
    <t>Námestník riaditeľa pre VVaV</t>
  </si>
  <si>
    <t>Úsek ekon.-prev. nám. riaditeľa</t>
  </si>
  <si>
    <t>Úsek riaditeľa FNsP</t>
  </si>
  <si>
    <t>Úsek  riaditeľa</t>
  </si>
  <si>
    <t xml:space="preserve">Námestník LPS </t>
  </si>
  <si>
    <t>Úsek nám.riaditeľa pre ošetrovateľstvo</t>
  </si>
  <si>
    <t>Úsek ekon.-prev. námestníka riaditeľa</t>
  </si>
  <si>
    <t xml:space="preserve"> prevádzka</t>
  </si>
  <si>
    <t>Fyzický počet  zamestnancov  podľa  jednotlivých  oddelení k  31.05.2017</t>
  </si>
  <si>
    <t>Prepočítaný počet  zamestnancov  podľa  jednotlivých  oddelení k 31.05.2017</t>
  </si>
  <si>
    <t>Vypracovala: Ing. Bočkajová</t>
  </si>
  <si>
    <t>referát pre DRG a e-Health pre DRG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</si>
</sst>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2"/>
      <name val="Arial CE"/>
      <charset val="238"/>
    </font>
    <font>
      <b/>
      <sz val="12"/>
      <color indexed="12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charset val="238"/>
    </font>
    <font>
      <sz val="10"/>
      <color indexed="10"/>
      <name val="Arial CE"/>
      <family val="2"/>
      <charset val="238"/>
    </font>
    <font>
      <b/>
      <sz val="12"/>
      <color indexed="12"/>
      <name val="Arial CE"/>
      <charset val="238"/>
    </font>
    <font>
      <b/>
      <sz val="10"/>
      <color indexed="8"/>
      <name val="Arial CE"/>
      <charset val="238"/>
    </font>
    <font>
      <b/>
      <sz val="14"/>
      <name val="Arial CE"/>
      <charset val="238"/>
    </font>
    <font>
      <sz val="10"/>
      <color indexed="10"/>
      <name val="Arial CE"/>
      <charset val="238"/>
    </font>
    <font>
      <sz val="10"/>
      <color indexed="62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7">
    <xf numFmtId="0" fontId="0" fillId="0" borderId="0" xfId="0"/>
    <xf numFmtId="0" fontId="20" fillId="0" borderId="0" xfId="0" applyFont="1"/>
    <xf numFmtId="0" fontId="21" fillId="0" borderId="0" xfId="0" applyFont="1" applyBorder="1"/>
    <xf numFmtId="0" fontId="22" fillId="0" borderId="0" xfId="0" applyFont="1" applyBorder="1"/>
    <xf numFmtId="49" fontId="23" fillId="0" borderId="0" xfId="0" applyNumberFormat="1" applyFont="1" applyBorder="1"/>
    <xf numFmtId="0" fontId="24" fillId="0" borderId="0" xfId="0" applyFont="1" applyBorder="1"/>
    <xf numFmtId="0" fontId="25" fillId="0" borderId="0" xfId="0" applyFont="1" applyBorder="1"/>
    <xf numFmtId="0" fontId="0" fillId="0" borderId="0" xfId="0" applyBorder="1"/>
    <xf numFmtId="0" fontId="21" fillId="24" borderId="10" xfId="0" applyFont="1" applyFill="1" applyBorder="1"/>
    <xf numFmtId="0" fontId="27" fillId="24" borderId="11" xfId="0" applyFont="1" applyFill="1" applyBorder="1"/>
    <xf numFmtId="0" fontId="21" fillId="24" borderId="11" xfId="0" applyFont="1" applyFill="1" applyBorder="1"/>
    <xf numFmtId="0" fontId="21" fillId="24" borderId="12" xfId="0" applyFont="1" applyFill="1" applyBorder="1"/>
    <xf numFmtId="0" fontId="28" fillId="0" borderId="0" xfId="0" applyFont="1" applyBorder="1"/>
    <xf numFmtId="0" fontId="0" fillId="25" borderId="13" xfId="0" applyFill="1" applyBorder="1"/>
    <xf numFmtId="0" fontId="0" fillId="0" borderId="14" xfId="0" applyBorder="1"/>
    <xf numFmtId="0" fontId="29" fillId="0" borderId="14" xfId="0" applyFont="1" applyBorder="1"/>
    <xf numFmtId="0" fontId="28" fillId="0" borderId="15" xfId="0" applyFont="1" applyBorder="1"/>
    <xf numFmtId="0" fontId="0" fillId="0" borderId="13" xfId="0" applyBorder="1"/>
    <xf numFmtId="0" fontId="30" fillId="0" borderId="16" xfId="0" applyFont="1" applyBorder="1"/>
    <xf numFmtId="0" fontId="3" fillId="0" borderId="16" xfId="0" applyFont="1" applyBorder="1"/>
    <xf numFmtId="0" fontId="31" fillId="0" borderId="17" xfId="0" applyFont="1" applyBorder="1"/>
    <xf numFmtId="2" fontId="30" fillId="0" borderId="16" xfId="0" applyNumberFormat="1" applyFont="1" applyBorder="1"/>
    <xf numFmtId="0" fontId="3" fillId="25" borderId="13" xfId="0" applyFont="1" applyFill="1" applyBorder="1"/>
    <xf numFmtId="0" fontId="3" fillId="25" borderId="14" xfId="0" applyFont="1" applyFill="1" applyBorder="1"/>
    <xf numFmtId="0" fontId="29" fillId="25" borderId="14" xfId="0" applyFont="1" applyFill="1" applyBorder="1"/>
    <xf numFmtId="0" fontId="28" fillId="25" borderId="15" xfId="0" applyFont="1" applyFill="1" applyBorder="1"/>
    <xf numFmtId="0" fontId="30" fillId="0" borderId="14" xfId="0" applyFont="1" applyBorder="1"/>
    <xf numFmtId="0" fontId="3" fillId="0" borderId="14" xfId="0" applyFont="1" applyBorder="1"/>
    <xf numFmtId="0" fontId="31" fillId="0" borderId="15" xfId="0" applyFont="1" applyBorder="1"/>
    <xf numFmtId="0" fontId="21" fillId="24" borderId="18" xfId="0" applyFont="1" applyFill="1" applyBorder="1"/>
    <xf numFmtId="49" fontId="21" fillId="24" borderId="19" xfId="0" applyNumberFormat="1" applyFont="1" applyFill="1" applyBorder="1"/>
    <xf numFmtId="0" fontId="21" fillId="24" borderId="19" xfId="0" applyFont="1" applyFill="1" applyBorder="1"/>
    <xf numFmtId="0" fontId="31" fillId="25" borderId="0" xfId="0" applyFont="1" applyFill="1" applyBorder="1"/>
    <xf numFmtId="49" fontId="31" fillId="0" borderId="0" xfId="0" applyNumberFormat="1" applyFont="1" applyBorder="1"/>
    <xf numFmtId="0" fontId="31" fillId="0" borderId="0" xfId="0" applyFont="1" applyBorder="1"/>
    <xf numFmtId="0" fontId="3" fillId="0" borderId="0" xfId="0" applyFont="1" applyBorder="1"/>
    <xf numFmtId="0" fontId="3" fillId="0" borderId="13" xfId="0" applyFont="1" applyBorder="1"/>
    <xf numFmtId="1" fontId="31" fillId="0" borderId="15" xfId="0" applyNumberFormat="1" applyFont="1" applyBorder="1"/>
    <xf numFmtId="0" fontId="3" fillId="0" borderId="21" xfId="0" applyFont="1" applyBorder="1"/>
    <xf numFmtId="0" fontId="20" fillId="24" borderId="18" xfId="0" applyFont="1" applyFill="1" applyBorder="1"/>
    <xf numFmtId="49" fontId="26" fillId="24" borderId="19" xfId="0" applyNumberFormat="1" applyFont="1" applyFill="1" applyBorder="1"/>
    <xf numFmtId="0" fontId="20" fillId="24" borderId="19" xfId="0" applyFont="1" applyFill="1" applyBorder="1"/>
    <xf numFmtId="0" fontId="20" fillId="24" borderId="22" xfId="0" applyFont="1" applyFill="1" applyBorder="1"/>
    <xf numFmtId="0" fontId="28" fillId="25" borderId="0" xfId="0" applyFont="1" applyFill="1" applyBorder="1"/>
    <xf numFmtId="49" fontId="0" fillId="0" borderId="0" xfId="0" applyNumberFormat="1" applyBorder="1"/>
    <xf numFmtId="0" fontId="28" fillId="0" borderId="0" xfId="0" applyFont="1" applyFill="1" applyBorder="1"/>
    <xf numFmtId="0" fontId="0" fillId="0" borderId="0" xfId="0" applyFill="1" applyBorder="1"/>
    <xf numFmtId="49" fontId="0" fillId="0" borderId="14" xfId="0" applyNumberFormat="1" applyFill="1" applyBorder="1"/>
    <xf numFmtId="0" fontId="29" fillId="0" borderId="14" xfId="0" applyFont="1" applyFill="1" applyBorder="1"/>
    <xf numFmtId="0" fontId="0" fillId="0" borderId="14" xfId="0" applyFill="1" applyBorder="1"/>
    <xf numFmtId="0" fontId="28" fillId="0" borderId="15" xfId="0" applyFont="1" applyFill="1" applyBorder="1"/>
    <xf numFmtId="0" fontId="0" fillId="0" borderId="13" xfId="0" applyFill="1" applyBorder="1"/>
    <xf numFmtId="0" fontId="32" fillId="0" borderId="0" xfId="0" applyFont="1"/>
    <xf numFmtId="0" fontId="3" fillId="0" borderId="14" xfId="0" applyFont="1" applyFill="1" applyBorder="1"/>
    <xf numFmtId="0" fontId="3" fillId="0" borderId="13" xfId="0" applyFont="1" applyFill="1" applyBorder="1"/>
    <xf numFmtId="1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28" fillId="0" borderId="14" xfId="0" applyNumberFormat="1" applyFont="1" applyBorder="1"/>
    <xf numFmtId="49" fontId="20" fillId="0" borderId="14" xfId="0" applyNumberFormat="1" applyFont="1" applyFill="1" applyBorder="1" applyAlignment="1">
      <alignment horizontal="left" vertical="center" wrapText="1"/>
    </xf>
    <xf numFmtId="0" fontId="20" fillId="24" borderId="23" xfId="0" applyFont="1" applyFill="1" applyBorder="1"/>
    <xf numFmtId="1" fontId="20" fillId="24" borderId="24" xfId="0" applyNumberFormat="1" applyFont="1" applyFill="1" applyBorder="1"/>
    <xf numFmtId="1" fontId="21" fillId="24" borderId="24" xfId="0" applyNumberFormat="1" applyFont="1" applyFill="1" applyBorder="1"/>
    <xf numFmtId="1" fontId="20" fillId="24" borderId="25" xfId="0" applyNumberFormat="1" applyFont="1" applyFill="1" applyBorder="1"/>
    <xf numFmtId="2" fontId="20" fillId="24" borderId="24" xfId="0" applyNumberFormat="1" applyFont="1" applyFill="1" applyBorder="1"/>
    <xf numFmtId="2" fontId="20" fillId="24" borderId="25" xfId="0" applyNumberFormat="1" applyFont="1" applyFill="1" applyBorder="1"/>
    <xf numFmtId="0" fontId="30" fillId="0" borderId="0" xfId="0" applyFont="1"/>
    <xf numFmtId="2" fontId="0" fillId="0" borderId="0" xfId="0" applyNumberFormat="1"/>
    <xf numFmtId="0" fontId="20" fillId="25" borderId="13" xfId="0" applyFont="1" applyFill="1" applyBorder="1"/>
    <xf numFmtId="49" fontId="20" fillId="0" borderId="14" xfId="0" applyNumberFormat="1" applyFont="1" applyFill="1" applyBorder="1"/>
    <xf numFmtId="0" fontId="20" fillId="0" borderId="14" xfId="0" applyFont="1" applyFill="1" applyBorder="1"/>
    <xf numFmtId="2" fontId="22" fillId="0" borderId="0" xfId="0" applyNumberFormat="1" applyFont="1" applyBorder="1"/>
    <xf numFmtId="0" fontId="33" fillId="0" borderId="14" xfId="0" applyFont="1" applyBorder="1"/>
    <xf numFmtId="1" fontId="0" fillId="0" borderId="0" xfId="0" applyNumberFormat="1"/>
    <xf numFmtId="0" fontId="20" fillId="24" borderId="2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8" fillId="0" borderId="0" xfId="0" applyFont="1"/>
    <xf numFmtId="0" fontId="20" fillId="24" borderId="10" xfId="0" applyFont="1" applyFill="1" applyBorder="1"/>
    <xf numFmtId="0" fontId="34" fillId="24" borderId="11" xfId="0" applyFont="1" applyFill="1" applyBorder="1"/>
    <xf numFmtId="0" fontId="20" fillId="24" borderId="11" xfId="0" applyFont="1" applyFill="1" applyBorder="1"/>
    <xf numFmtId="0" fontId="20" fillId="24" borderId="12" xfId="0" applyFont="1" applyFill="1" applyBorder="1"/>
    <xf numFmtId="0" fontId="20" fillId="24" borderId="28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vertical="center" wrapText="1"/>
    </xf>
    <xf numFmtId="0" fontId="28" fillId="0" borderId="14" xfId="0" applyFont="1" applyBorder="1"/>
    <xf numFmtId="0" fontId="35" fillId="0" borderId="14" xfId="0" applyFont="1" applyBorder="1"/>
    <xf numFmtId="0" fontId="28" fillId="0" borderId="13" xfId="0" applyFont="1" applyBorder="1"/>
    <xf numFmtId="0" fontId="20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vertical="center" wrapText="1"/>
    </xf>
    <xf numFmtId="0" fontId="20" fillId="0" borderId="0" xfId="0" applyFont="1" applyFill="1" applyBorder="1"/>
    <xf numFmtId="0" fontId="21" fillId="0" borderId="0" xfId="0" applyFont="1" applyFill="1" applyBorder="1"/>
    <xf numFmtId="0" fontId="36" fillId="0" borderId="0" xfId="0" applyFont="1"/>
    <xf numFmtId="0" fontId="36" fillId="26" borderId="0" xfId="0" applyFont="1" applyFill="1"/>
    <xf numFmtId="2" fontId="36" fillId="0" borderId="0" xfId="0" applyNumberFormat="1" applyFont="1"/>
    <xf numFmtId="0" fontId="20" fillId="26" borderId="0" xfId="0" applyFont="1" applyFill="1"/>
    <xf numFmtId="0" fontId="3" fillId="25" borderId="31" xfId="0" applyFont="1" applyFill="1" applyBorder="1"/>
    <xf numFmtId="0" fontId="3" fillId="0" borderId="32" xfId="0" applyFont="1" applyFill="1" applyBorder="1"/>
    <xf numFmtId="0" fontId="28" fillId="0" borderId="33" xfId="0" applyFont="1" applyFill="1" applyBorder="1"/>
    <xf numFmtId="0" fontId="3" fillId="0" borderId="31" xfId="0" applyFont="1" applyFill="1" applyBorder="1"/>
    <xf numFmtId="0" fontId="0" fillId="0" borderId="20" xfId="0" applyBorder="1"/>
    <xf numFmtId="0" fontId="21" fillId="24" borderId="34" xfId="0" applyFont="1" applyFill="1" applyBorder="1"/>
    <xf numFmtId="0" fontId="0" fillId="0" borderId="20" xfId="0" applyFill="1" applyBorder="1"/>
    <xf numFmtId="0" fontId="3" fillId="0" borderId="20" xfId="0" applyFont="1" applyFill="1" applyBorder="1"/>
    <xf numFmtId="0" fontId="20" fillId="24" borderId="35" xfId="0" applyFont="1" applyFill="1" applyBorder="1"/>
    <xf numFmtId="0" fontId="37" fillId="0" borderId="36" xfId="0" applyFont="1" applyFill="1" applyBorder="1"/>
    <xf numFmtId="49" fontId="26" fillId="0" borderId="0" xfId="0" applyNumberFormat="1" applyFont="1" applyFill="1" applyBorder="1"/>
    <xf numFmtId="2" fontId="20" fillId="24" borderId="19" xfId="0" applyNumberFormat="1" applyFont="1" applyFill="1" applyBorder="1"/>
    <xf numFmtId="0" fontId="20" fillId="0" borderId="20" xfId="0" applyFont="1" applyFill="1" applyBorder="1"/>
    <xf numFmtId="0" fontId="0" fillId="25" borderId="31" xfId="0" applyFill="1" applyBorder="1"/>
    <xf numFmtId="0" fontId="0" fillId="0" borderId="32" xfId="0" applyBorder="1"/>
    <xf numFmtId="0" fontId="28" fillId="25" borderId="36" xfId="0" applyFont="1" applyFill="1" applyBorder="1"/>
    <xf numFmtId="0" fontId="28" fillId="25" borderId="32" xfId="0" applyFont="1" applyFill="1" applyBorder="1"/>
    <xf numFmtId="0" fontId="3" fillId="0" borderId="37" xfId="0" applyFont="1" applyBorder="1"/>
    <xf numFmtId="0" fontId="28" fillId="0" borderId="38" xfId="0" applyFont="1" applyBorder="1"/>
    <xf numFmtId="0" fontId="3" fillId="0" borderId="36" xfId="0" applyFont="1" applyFill="1" applyBorder="1"/>
    <xf numFmtId="0" fontId="29" fillId="0" borderId="20" xfId="0" applyFont="1" applyBorder="1"/>
    <xf numFmtId="0" fontId="0" fillId="0" borderId="14" xfId="0" applyFont="1" applyBorder="1"/>
    <xf numFmtId="0" fontId="30" fillId="0" borderId="30" xfId="0" applyFont="1" applyFill="1" applyBorder="1"/>
    <xf numFmtId="0" fontId="30" fillId="0" borderId="13" xfId="0" applyFont="1" applyFill="1" applyBorder="1"/>
    <xf numFmtId="49" fontId="0" fillId="0" borderId="13" xfId="0" applyNumberFormat="1" applyFill="1" applyBorder="1"/>
    <xf numFmtId="49" fontId="28" fillId="0" borderId="14" xfId="0" applyNumberFormat="1" applyFont="1" applyFill="1" applyBorder="1"/>
    <xf numFmtId="49" fontId="3" fillId="0" borderId="14" xfId="0" applyNumberFormat="1" applyFont="1" applyFill="1" applyBorder="1"/>
    <xf numFmtId="49" fontId="0" fillId="0" borderId="32" xfId="0" applyNumberFormat="1" applyFill="1" applyBorder="1"/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/>
    <xf numFmtId="0" fontId="28" fillId="0" borderId="13" xfId="0" applyFont="1" applyFill="1" applyBorder="1"/>
    <xf numFmtId="0" fontId="20" fillId="0" borderId="13" xfId="0" applyFont="1" applyFill="1" applyBorder="1"/>
    <xf numFmtId="0" fontId="20" fillId="0" borderId="0" xfId="0" applyFont="1" applyFill="1"/>
    <xf numFmtId="0" fontId="0" fillId="0" borderId="14" xfId="0" applyFont="1" applyFill="1" applyBorder="1"/>
    <xf numFmtId="2" fontId="20" fillId="26" borderId="0" xfId="0" applyNumberFormat="1" applyFont="1" applyFill="1"/>
    <xf numFmtId="0" fontId="0" fillId="0" borderId="31" xfId="0" applyFill="1" applyBorder="1"/>
    <xf numFmtId="0" fontId="0" fillId="0" borderId="0" xfId="0" applyFill="1"/>
    <xf numFmtId="2" fontId="31" fillId="0" borderId="15" xfId="0" applyNumberFormat="1" applyFont="1" applyFill="1" applyBorder="1"/>
    <xf numFmtId="0" fontId="32" fillId="0" borderId="0" xfId="0" applyFont="1" applyFill="1"/>
    <xf numFmtId="49" fontId="3" fillId="0" borderId="13" xfId="0" applyNumberFormat="1" applyFont="1" applyFill="1" applyBorder="1" applyAlignment="1">
      <alignment vertical="center" wrapText="1"/>
    </xf>
    <xf numFmtId="0" fontId="39" fillId="0" borderId="14" xfId="0" applyFont="1" applyBorder="1"/>
    <xf numFmtId="0" fontId="40" fillId="25" borderId="15" xfId="0" applyFont="1" applyFill="1" applyBorder="1"/>
    <xf numFmtId="0" fontId="0" fillId="0" borderId="15" xfId="0" applyFont="1" applyFill="1" applyBorder="1"/>
    <xf numFmtId="2" fontId="31" fillId="0" borderId="17" xfId="0" applyNumberFormat="1" applyFont="1" applyFill="1" applyBorder="1"/>
    <xf numFmtId="2" fontId="28" fillId="0" borderId="15" xfId="0" applyNumberFormat="1" applyFont="1" applyFill="1" applyBorder="1"/>
    <xf numFmtId="0" fontId="0" fillId="0" borderId="13" xfId="0" applyFont="1" applyFill="1" applyBorder="1"/>
    <xf numFmtId="0" fontId="0" fillId="0" borderId="13" xfId="0" applyFont="1" applyBorder="1"/>
    <xf numFmtId="0" fontId="20" fillId="24" borderId="41" xfId="0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24" borderId="29" xfId="0" applyFont="1" applyFill="1" applyBorder="1" applyAlignment="1">
      <alignment horizontal="center" vertical="top" wrapText="1"/>
    </xf>
    <xf numFmtId="0" fontId="20" fillId="24" borderId="26" xfId="0" applyFont="1" applyFill="1" applyBorder="1" applyAlignment="1">
      <alignment vertical="top"/>
    </xf>
    <xf numFmtId="0" fontId="0" fillId="0" borderId="30" xfId="0" applyBorder="1" applyAlignment="1">
      <alignment vertical="top"/>
    </xf>
    <xf numFmtId="0" fontId="34" fillId="24" borderId="27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20" fillId="24" borderId="27" xfId="0" applyFont="1" applyFill="1" applyBorder="1" applyAlignment="1">
      <alignment vertical="top"/>
    </xf>
    <xf numFmtId="0" fontId="28" fillId="24" borderId="41" xfId="0" applyFont="1" applyFill="1" applyBorder="1" applyAlignment="1">
      <alignment horizontal="center" vertical="center" wrapText="1"/>
    </xf>
    <xf numFmtId="0" fontId="28" fillId="24" borderId="42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8" fillId="24" borderId="43" xfId="0" applyFont="1" applyFill="1" applyBorder="1" applyAlignment="1">
      <alignment horizontal="center" vertical="center" wrapText="1"/>
    </xf>
    <xf numFmtId="0" fontId="28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</cellXfs>
  <cellStyles count="4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Titul" xfId="30" builtinId="15" customBuiltin="1"/>
    <cellStyle name="Vstup" xfId="31" builtinId="20" customBuiltin="1"/>
    <cellStyle name="Výpočet" xfId="32" builtinId="22" customBuiltin="1"/>
    <cellStyle name="Výstup" xfId="33" builtinId="21" customBuiltin="1"/>
    <cellStyle name="Vysvetľujúci text" xfId="34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8"/>
  <sheetViews>
    <sheetView tabSelected="1" zoomScale="70" zoomScaleNormal="70" workbookViewId="0">
      <pane xSplit="2" ySplit="6" topLeftCell="C33" activePane="bottomRight" state="frozen"/>
      <selection pane="topRight" activeCell="C1" sqref="C1"/>
      <selection pane="bottomLeft" activeCell="A4" sqref="A4"/>
      <selection pane="bottomRight" activeCell="AB34" sqref="AB34"/>
    </sheetView>
  </sheetViews>
  <sheetFormatPr defaultRowHeight="15.6"/>
  <cols>
    <col min="1" max="1" width="8.33203125" style="1" hidden="1" customWidth="1"/>
    <col min="2" max="2" width="33.109375" customWidth="1"/>
    <col min="3" max="17" width="5.88671875" customWidth="1"/>
    <col min="18" max="18" width="7.5546875" customWidth="1"/>
    <col min="19" max="19" width="5.88671875" customWidth="1"/>
    <col min="20" max="20" width="9.6640625" customWidth="1"/>
    <col min="21" max="21" width="48.6640625" customWidth="1"/>
    <col min="22" max="22" width="6.109375" customWidth="1"/>
    <col min="23" max="24" width="7.6640625" customWidth="1"/>
    <col min="25" max="25" width="8.109375" customWidth="1"/>
    <col min="26" max="26" width="7.33203125" customWidth="1"/>
    <col min="27" max="27" width="7.109375" customWidth="1"/>
    <col min="28" max="28" width="9.88671875" customWidth="1"/>
    <col min="29" max="29" width="53.33203125" customWidth="1"/>
    <col min="30" max="30" width="7.109375" customWidth="1"/>
    <col min="31" max="31" width="8.88671875" customWidth="1"/>
    <col min="32" max="32" width="8.6640625" customWidth="1"/>
    <col min="33" max="33" width="11.109375" bestFit="1" customWidth="1"/>
    <col min="34" max="34" width="9.5546875" customWidth="1"/>
    <col min="35" max="35" width="4" customWidth="1"/>
    <col min="36" max="36" width="13.44140625" customWidth="1"/>
    <col min="37" max="37" width="31.33203125" customWidth="1"/>
    <col min="38" max="38" width="8.6640625" customWidth="1"/>
    <col min="39" max="39" width="6.6640625" customWidth="1"/>
    <col min="40" max="40" width="6.88671875" customWidth="1"/>
    <col min="41" max="41" width="7.109375" customWidth="1"/>
    <col min="42" max="42" width="8" customWidth="1"/>
    <col min="43" max="43" width="8.6640625" customWidth="1"/>
    <col min="44" max="44" width="6.88671875" customWidth="1"/>
    <col min="45" max="45" width="7.109375" customWidth="1"/>
    <col min="46" max="46" width="6.6640625" customWidth="1"/>
    <col min="47" max="47" width="6.5546875" customWidth="1"/>
    <col min="48" max="48" width="7" customWidth="1"/>
    <col min="49" max="50" width="8.33203125" customWidth="1"/>
    <col min="51" max="51" width="8.33203125" bestFit="1" customWidth="1"/>
    <col min="52" max="52" width="8.33203125" customWidth="1"/>
    <col min="53" max="53" width="9.6640625" style="66" customWidth="1"/>
  </cols>
  <sheetData>
    <row r="1" spans="1:54" ht="16.5" customHeight="1" thickBot="1">
      <c r="B1" s="2" t="s">
        <v>131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U1" s="4" t="s">
        <v>0</v>
      </c>
      <c r="V1" s="5"/>
      <c r="W1" s="5"/>
      <c r="X1" s="5"/>
      <c r="Y1" s="5"/>
      <c r="Z1" s="6"/>
      <c r="AA1" s="7"/>
      <c r="AB1" s="5" t="s">
        <v>1</v>
      </c>
      <c r="AC1" s="4" t="s">
        <v>2</v>
      </c>
      <c r="AD1" s="5"/>
      <c r="AE1" s="5"/>
      <c r="AF1" s="5"/>
      <c r="AG1" s="5"/>
      <c r="AH1" s="6"/>
      <c r="AI1" s="7"/>
      <c r="AK1" s="2" t="s">
        <v>132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70"/>
    </row>
    <row r="2" spans="1:54" s="75" customFormat="1" ht="16.5" customHeight="1">
      <c r="A2" s="1"/>
      <c r="B2" s="73"/>
      <c r="C2" s="74"/>
      <c r="D2" s="146" t="s">
        <v>6</v>
      </c>
      <c r="E2" s="146" t="s">
        <v>7</v>
      </c>
      <c r="F2" s="146" t="s">
        <v>8</v>
      </c>
      <c r="G2" s="146" t="s">
        <v>9</v>
      </c>
      <c r="H2" s="146" t="s">
        <v>98</v>
      </c>
      <c r="I2" s="164" t="s">
        <v>97</v>
      </c>
      <c r="J2" s="165"/>
      <c r="K2" s="165"/>
      <c r="L2" s="165"/>
      <c r="M2" s="165"/>
      <c r="N2" s="166"/>
      <c r="O2" s="146" t="s">
        <v>11</v>
      </c>
      <c r="P2" s="146" t="s">
        <v>12</v>
      </c>
      <c r="Q2" s="146" t="s">
        <v>13</v>
      </c>
      <c r="R2" s="158" t="s">
        <v>14</v>
      </c>
      <c r="T2" s="153" t="s">
        <v>3</v>
      </c>
      <c r="U2" s="155" t="s">
        <v>126</v>
      </c>
      <c r="V2" s="157" t="s">
        <v>15</v>
      </c>
      <c r="W2" s="157" t="s">
        <v>16</v>
      </c>
      <c r="X2" s="142" t="s">
        <v>17</v>
      </c>
      <c r="Y2" s="12"/>
      <c r="Z2" s="12"/>
      <c r="AA2" s="12"/>
      <c r="AB2" s="153" t="s">
        <v>3</v>
      </c>
      <c r="AC2" s="155" t="s">
        <v>126</v>
      </c>
      <c r="AD2" s="157" t="s">
        <v>15</v>
      </c>
      <c r="AE2" s="157" t="s">
        <v>16</v>
      </c>
      <c r="AF2" s="142" t="s">
        <v>17</v>
      </c>
      <c r="AG2" s="12"/>
      <c r="AH2" s="12"/>
      <c r="AI2" s="12"/>
      <c r="AK2" s="73"/>
      <c r="AL2" s="74"/>
      <c r="AM2" s="74"/>
      <c r="AN2" s="74"/>
      <c r="AO2" s="74"/>
      <c r="AP2" s="74"/>
      <c r="AQ2" s="74"/>
      <c r="AR2" s="164" t="s">
        <v>97</v>
      </c>
      <c r="AS2" s="165"/>
      <c r="AT2" s="165"/>
      <c r="AU2" s="165"/>
      <c r="AV2" s="165"/>
      <c r="AW2" s="166"/>
      <c r="AX2" s="146" t="s">
        <v>11</v>
      </c>
      <c r="AY2" s="146" t="s">
        <v>12</v>
      </c>
      <c r="AZ2" s="146" t="s">
        <v>13</v>
      </c>
      <c r="BA2" s="158" t="s">
        <v>14</v>
      </c>
    </row>
    <row r="3" spans="1:54" s="75" customFormat="1" ht="20.25" customHeight="1">
      <c r="A3" s="161" t="s">
        <v>3</v>
      </c>
      <c r="B3" s="80" t="s">
        <v>4</v>
      </c>
      <c r="C3" s="144" t="s">
        <v>5</v>
      </c>
      <c r="D3" s="144"/>
      <c r="E3" s="144"/>
      <c r="F3" s="144"/>
      <c r="G3" s="144"/>
      <c r="H3" s="144"/>
      <c r="I3" s="147" t="s">
        <v>94</v>
      </c>
      <c r="J3" s="144" t="s">
        <v>99</v>
      </c>
      <c r="K3" s="144" t="s">
        <v>40</v>
      </c>
      <c r="L3" s="144" t="s">
        <v>95</v>
      </c>
      <c r="M3" s="144" t="s">
        <v>96</v>
      </c>
      <c r="N3" s="162" t="s">
        <v>10</v>
      </c>
      <c r="O3" s="144"/>
      <c r="P3" s="144"/>
      <c r="Q3" s="144"/>
      <c r="R3" s="159"/>
      <c r="T3" s="154"/>
      <c r="U3" s="156"/>
      <c r="V3" s="156"/>
      <c r="W3" s="156"/>
      <c r="X3" s="143"/>
      <c r="Y3" s="12"/>
      <c r="Z3" s="12"/>
      <c r="AA3" s="12"/>
      <c r="AB3" s="154"/>
      <c r="AC3" s="156"/>
      <c r="AD3" s="156"/>
      <c r="AE3" s="156"/>
      <c r="AF3" s="143"/>
      <c r="AG3" s="12"/>
      <c r="AH3" s="12"/>
      <c r="AI3" s="12"/>
      <c r="AK3" s="80" t="s">
        <v>4</v>
      </c>
      <c r="AL3" s="81" t="s">
        <v>5</v>
      </c>
      <c r="AM3" s="152" t="s">
        <v>6</v>
      </c>
      <c r="AN3" s="152" t="s">
        <v>7</v>
      </c>
      <c r="AO3" s="152" t="s">
        <v>8</v>
      </c>
      <c r="AP3" s="82" t="s">
        <v>9</v>
      </c>
      <c r="AQ3" s="144" t="s">
        <v>98</v>
      </c>
      <c r="AR3" s="147" t="s">
        <v>94</v>
      </c>
      <c r="AS3" s="144" t="s">
        <v>100</v>
      </c>
      <c r="AT3" s="144" t="s">
        <v>40</v>
      </c>
      <c r="AU3" s="144" t="s">
        <v>95</v>
      </c>
      <c r="AV3" s="144" t="s">
        <v>96</v>
      </c>
      <c r="AW3" s="162" t="s">
        <v>10</v>
      </c>
      <c r="AX3" s="144"/>
      <c r="AY3" s="144"/>
      <c r="AZ3" s="144"/>
      <c r="BA3" s="159"/>
    </row>
    <row r="4" spans="1:54" s="75" customFormat="1" ht="15.75" customHeight="1">
      <c r="A4" s="161"/>
      <c r="B4" s="80"/>
      <c r="C4" s="144"/>
      <c r="D4" s="144"/>
      <c r="E4" s="144"/>
      <c r="F4" s="144"/>
      <c r="G4" s="144"/>
      <c r="H4" s="144"/>
      <c r="I4" s="148"/>
      <c r="J4" s="150"/>
      <c r="K4" s="144"/>
      <c r="L4" s="144"/>
      <c r="M4" s="144"/>
      <c r="N4" s="162"/>
      <c r="O4" s="144"/>
      <c r="P4" s="144"/>
      <c r="Q4" s="144"/>
      <c r="R4" s="159"/>
      <c r="T4" s="125">
        <v>90181</v>
      </c>
      <c r="U4" s="120" t="s">
        <v>18</v>
      </c>
      <c r="V4" s="83"/>
      <c r="W4" s="84">
        <v>2</v>
      </c>
      <c r="X4" s="16">
        <f>SUM(V4:W4)</f>
        <v>2</v>
      </c>
      <c r="Y4" s="12"/>
      <c r="Z4" s="12"/>
      <c r="AA4" s="12"/>
      <c r="AB4" s="125">
        <v>90181</v>
      </c>
      <c r="AC4" s="120" t="s">
        <v>18</v>
      </c>
      <c r="AD4" s="83" t="s">
        <v>1</v>
      </c>
      <c r="AE4" s="83">
        <v>2</v>
      </c>
      <c r="AF4" s="16">
        <f t="shared" ref="AF4:AF11" si="0">SUM(AD4:AE4)</f>
        <v>2</v>
      </c>
      <c r="AG4" s="12"/>
      <c r="AH4" s="12"/>
      <c r="AI4" s="12"/>
      <c r="AK4" s="80"/>
      <c r="AL4" s="81"/>
      <c r="AM4" s="152"/>
      <c r="AN4" s="152"/>
      <c r="AO4" s="152"/>
      <c r="AP4" s="82"/>
      <c r="AQ4" s="144"/>
      <c r="AR4" s="148"/>
      <c r="AS4" s="150"/>
      <c r="AT4" s="144"/>
      <c r="AU4" s="144"/>
      <c r="AV4" s="144"/>
      <c r="AW4" s="162"/>
      <c r="AX4" s="144"/>
      <c r="AY4" s="144"/>
      <c r="AZ4" s="144"/>
      <c r="BA4" s="159"/>
    </row>
    <row r="5" spans="1:54" s="75" customFormat="1" ht="15.75" customHeight="1">
      <c r="A5" s="161"/>
      <c r="B5" s="80"/>
      <c r="C5" s="144"/>
      <c r="D5" s="144"/>
      <c r="E5" s="144"/>
      <c r="F5" s="144"/>
      <c r="G5" s="144"/>
      <c r="H5" s="144"/>
      <c r="I5" s="148"/>
      <c r="J5" s="150"/>
      <c r="K5" s="144"/>
      <c r="L5" s="144"/>
      <c r="M5" s="144"/>
      <c r="N5" s="162"/>
      <c r="O5" s="144"/>
      <c r="P5" s="144"/>
      <c r="Q5" s="144"/>
      <c r="R5" s="159"/>
      <c r="T5" s="125"/>
      <c r="U5" s="128" t="s">
        <v>20</v>
      </c>
      <c r="V5" s="83"/>
      <c r="W5" s="15">
        <v>1</v>
      </c>
      <c r="X5" s="16">
        <f>SUM(V5:W5)</f>
        <v>1</v>
      </c>
      <c r="Y5" s="12"/>
      <c r="Z5" s="12"/>
      <c r="AA5" s="12"/>
      <c r="AB5" s="125"/>
      <c r="AC5" s="128" t="s">
        <v>20</v>
      </c>
      <c r="AD5" s="83"/>
      <c r="AE5" s="83">
        <v>1</v>
      </c>
      <c r="AF5" s="16">
        <f t="shared" si="0"/>
        <v>1</v>
      </c>
      <c r="AG5" s="12"/>
      <c r="AH5" s="12"/>
      <c r="AI5" s="12"/>
      <c r="AK5" s="80"/>
      <c r="AL5" s="81"/>
      <c r="AM5" s="152"/>
      <c r="AN5" s="81"/>
      <c r="AO5" s="81"/>
      <c r="AP5" s="82"/>
      <c r="AQ5" s="144"/>
      <c r="AR5" s="148"/>
      <c r="AS5" s="150"/>
      <c r="AT5" s="144"/>
      <c r="AU5" s="144"/>
      <c r="AV5" s="144"/>
      <c r="AW5" s="162"/>
      <c r="AX5" s="144"/>
      <c r="AY5" s="144"/>
      <c r="AZ5" s="144"/>
      <c r="BA5" s="159"/>
    </row>
    <row r="6" spans="1:54" s="75" customFormat="1" ht="16.2" thickBot="1">
      <c r="A6" s="161"/>
      <c r="B6" s="86"/>
      <c r="C6" s="145"/>
      <c r="D6" s="145"/>
      <c r="E6" s="145"/>
      <c r="F6" s="145"/>
      <c r="G6" s="145"/>
      <c r="H6" s="145"/>
      <c r="I6" s="149"/>
      <c r="J6" s="151"/>
      <c r="K6" s="145"/>
      <c r="L6" s="145"/>
      <c r="M6" s="145"/>
      <c r="N6" s="163"/>
      <c r="O6" s="145"/>
      <c r="P6" s="145"/>
      <c r="Q6" s="145"/>
      <c r="R6" s="160"/>
      <c r="T6" s="125"/>
      <c r="U6" s="47" t="s">
        <v>93</v>
      </c>
      <c r="V6" s="83"/>
      <c r="W6" s="116">
        <v>1</v>
      </c>
      <c r="X6" s="16">
        <f t="shared" ref="X6:X11" si="1">SUM(V6:W6)</f>
        <v>1</v>
      </c>
      <c r="Y6" s="12"/>
      <c r="Z6" s="12"/>
      <c r="AA6" s="12"/>
      <c r="AB6" s="85"/>
      <c r="AC6" s="47" t="s">
        <v>93</v>
      </c>
      <c r="AD6" s="116"/>
      <c r="AE6" s="116">
        <v>1</v>
      </c>
      <c r="AF6" s="16">
        <f t="shared" si="0"/>
        <v>1</v>
      </c>
      <c r="AG6" s="12"/>
      <c r="AH6" s="12"/>
      <c r="AI6" s="12"/>
      <c r="AK6" s="86"/>
      <c r="AL6" s="87"/>
      <c r="AM6" s="87"/>
      <c r="AN6" s="87"/>
      <c r="AO6" s="87"/>
      <c r="AP6" s="88"/>
      <c r="AQ6" s="145"/>
      <c r="AR6" s="149"/>
      <c r="AS6" s="151"/>
      <c r="AT6" s="145"/>
      <c r="AU6" s="145"/>
      <c r="AV6" s="145"/>
      <c r="AW6" s="163"/>
      <c r="AX6" s="145"/>
      <c r="AY6" s="145"/>
      <c r="AZ6" s="145"/>
      <c r="BA6" s="160"/>
    </row>
    <row r="7" spans="1:54" ht="18" customHeight="1">
      <c r="A7" s="127">
        <v>1001</v>
      </c>
      <c r="B7" s="117" t="s">
        <v>19</v>
      </c>
      <c r="C7" s="18">
        <v>37</v>
      </c>
      <c r="D7" s="18"/>
      <c r="E7" s="18"/>
      <c r="F7" s="18"/>
      <c r="G7" s="18">
        <v>57</v>
      </c>
      <c r="H7" s="18"/>
      <c r="I7" s="18"/>
      <c r="J7" s="18"/>
      <c r="K7" s="18">
        <v>8</v>
      </c>
      <c r="L7" s="18"/>
      <c r="M7" s="18"/>
      <c r="N7" s="18">
        <v>1</v>
      </c>
      <c r="O7" s="18">
        <v>14</v>
      </c>
      <c r="P7" s="19">
        <v>1</v>
      </c>
      <c r="Q7" s="18" t="s">
        <v>1</v>
      </c>
      <c r="R7" s="20">
        <f t="shared" ref="R7:R51" si="2">SUM(C7:Q7)</f>
        <v>118</v>
      </c>
      <c r="T7" s="51">
        <v>90182</v>
      </c>
      <c r="U7" s="47" t="s">
        <v>22</v>
      </c>
      <c r="V7" s="14"/>
      <c r="W7" s="15">
        <v>4</v>
      </c>
      <c r="X7" s="16">
        <f t="shared" si="1"/>
        <v>4</v>
      </c>
      <c r="Y7" s="7"/>
      <c r="Z7" s="7"/>
      <c r="AA7" s="7"/>
      <c r="AB7" s="17">
        <v>90182</v>
      </c>
      <c r="AC7" s="47" t="s">
        <v>22</v>
      </c>
      <c r="AD7" s="14"/>
      <c r="AE7" s="14">
        <v>4</v>
      </c>
      <c r="AF7" s="16">
        <f t="shared" si="0"/>
        <v>4</v>
      </c>
      <c r="AG7" s="7"/>
      <c r="AH7" s="12"/>
      <c r="AI7" s="7"/>
      <c r="AK7" s="117" t="s">
        <v>19</v>
      </c>
      <c r="AL7" s="21">
        <v>35.700000000000003</v>
      </c>
      <c r="AM7" s="18"/>
      <c r="AN7" s="18"/>
      <c r="AO7" s="18"/>
      <c r="AP7" s="18">
        <v>57</v>
      </c>
      <c r="AQ7" s="18"/>
      <c r="AR7" s="18"/>
      <c r="AS7" s="18"/>
      <c r="AT7" s="18">
        <v>8</v>
      </c>
      <c r="AU7" s="18"/>
      <c r="AV7" s="18"/>
      <c r="AW7" s="18">
        <v>1</v>
      </c>
      <c r="AX7" s="18">
        <v>14</v>
      </c>
      <c r="AY7" s="18">
        <v>1</v>
      </c>
      <c r="AZ7" s="18" t="s">
        <v>1</v>
      </c>
      <c r="BA7" s="138">
        <f t="shared" ref="BA7:BA51" si="3">SUM(AL7:AZ7)</f>
        <v>116.7</v>
      </c>
      <c r="BB7" s="131"/>
    </row>
    <row r="8" spans="1:54" ht="18" customHeight="1">
      <c r="A8" s="127">
        <v>1205</v>
      </c>
      <c r="B8" s="117" t="s">
        <v>21</v>
      </c>
      <c r="C8" s="18">
        <v>4</v>
      </c>
      <c r="D8" s="18"/>
      <c r="E8" s="18"/>
      <c r="F8" s="18"/>
      <c r="G8" s="18">
        <v>15</v>
      </c>
      <c r="H8" s="18"/>
      <c r="I8" s="18"/>
      <c r="J8" s="18"/>
      <c r="K8" s="18">
        <v>5</v>
      </c>
      <c r="L8" s="18"/>
      <c r="M8" s="18"/>
      <c r="N8" s="18">
        <v>4</v>
      </c>
      <c r="O8" s="18">
        <v>8</v>
      </c>
      <c r="P8" s="19"/>
      <c r="Q8" s="18" t="s">
        <v>1</v>
      </c>
      <c r="R8" s="20">
        <f t="shared" si="2"/>
        <v>36</v>
      </c>
      <c r="T8" s="54">
        <v>90185</v>
      </c>
      <c r="U8" s="121" t="s">
        <v>24</v>
      </c>
      <c r="V8" s="23" t="s">
        <v>1</v>
      </c>
      <c r="W8" s="24">
        <v>3</v>
      </c>
      <c r="X8" s="25">
        <f t="shared" si="1"/>
        <v>3</v>
      </c>
      <c r="Y8" s="7"/>
      <c r="Z8" s="12"/>
      <c r="AA8" s="7"/>
      <c r="AB8" s="22">
        <v>90185</v>
      </c>
      <c r="AC8" s="121" t="s">
        <v>24</v>
      </c>
      <c r="AD8" s="23" t="s">
        <v>1</v>
      </c>
      <c r="AE8" s="23">
        <v>2.8</v>
      </c>
      <c r="AF8" s="25">
        <f t="shared" si="0"/>
        <v>2.8</v>
      </c>
      <c r="AG8" s="7"/>
      <c r="AH8" s="12"/>
      <c r="AI8" s="7"/>
      <c r="AK8" s="117" t="s">
        <v>21</v>
      </c>
      <c r="AL8" s="18">
        <v>3.1</v>
      </c>
      <c r="AM8" s="18"/>
      <c r="AN8" s="18"/>
      <c r="AO8" s="18"/>
      <c r="AP8" s="18">
        <v>15</v>
      </c>
      <c r="AQ8" s="18"/>
      <c r="AR8" s="18"/>
      <c r="AS8" s="18"/>
      <c r="AT8" s="18">
        <v>5</v>
      </c>
      <c r="AU8" s="18"/>
      <c r="AV8" s="18"/>
      <c r="AW8" s="18">
        <v>4</v>
      </c>
      <c r="AX8" s="18">
        <v>8</v>
      </c>
      <c r="AY8" s="18"/>
      <c r="AZ8" s="18" t="s">
        <v>1</v>
      </c>
      <c r="BA8" s="138">
        <f t="shared" si="3"/>
        <v>35.1</v>
      </c>
      <c r="BB8" s="131"/>
    </row>
    <row r="9" spans="1:54" ht="18" customHeight="1">
      <c r="A9" s="127">
        <v>1063</v>
      </c>
      <c r="B9" s="117" t="s">
        <v>23</v>
      </c>
      <c r="C9" s="18">
        <v>4</v>
      </c>
      <c r="D9" s="18"/>
      <c r="E9" s="18"/>
      <c r="F9" s="18"/>
      <c r="G9" s="18">
        <v>12</v>
      </c>
      <c r="H9" s="18"/>
      <c r="I9" s="18"/>
      <c r="J9" s="18"/>
      <c r="K9" s="18">
        <v>2</v>
      </c>
      <c r="L9" s="18"/>
      <c r="M9" s="18"/>
      <c r="N9" s="18">
        <v>2</v>
      </c>
      <c r="O9" s="18">
        <v>2</v>
      </c>
      <c r="P9" s="19"/>
      <c r="Q9" s="18" t="s">
        <v>1</v>
      </c>
      <c r="R9" s="20">
        <f t="shared" si="2"/>
        <v>22</v>
      </c>
      <c r="T9" s="51">
        <v>90501</v>
      </c>
      <c r="U9" s="47" t="s">
        <v>28</v>
      </c>
      <c r="V9" s="14"/>
      <c r="W9" s="15">
        <v>2</v>
      </c>
      <c r="X9" s="16">
        <f t="shared" si="1"/>
        <v>2</v>
      </c>
      <c r="Y9" s="7"/>
      <c r="Z9" s="7"/>
      <c r="AA9" s="7"/>
      <c r="AB9" s="17">
        <v>90501</v>
      </c>
      <c r="AC9" s="47" t="s">
        <v>28</v>
      </c>
      <c r="AD9" s="14"/>
      <c r="AE9" s="14">
        <v>2</v>
      </c>
      <c r="AF9" s="16">
        <f t="shared" si="0"/>
        <v>2</v>
      </c>
      <c r="AG9" s="7"/>
      <c r="AH9" s="7"/>
      <c r="AI9" s="7"/>
      <c r="AK9" s="117" t="s">
        <v>23</v>
      </c>
      <c r="AL9" s="21">
        <v>4</v>
      </c>
      <c r="AM9" s="18"/>
      <c r="AN9" s="18"/>
      <c r="AO9" s="18"/>
      <c r="AP9" s="18">
        <v>12</v>
      </c>
      <c r="AQ9" s="18" t="s">
        <v>1</v>
      </c>
      <c r="AR9" s="18"/>
      <c r="AS9" s="18"/>
      <c r="AT9" s="18">
        <v>2</v>
      </c>
      <c r="AU9" s="18"/>
      <c r="AV9" s="18"/>
      <c r="AW9" s="18">
        <v>2</v>
      </c>
      <c r="AX9" s="18">
        <v>2</v>
      </c>
      <c r="AY9" s="18"/>
      <c r="AZ9" s="18" t="s">
        <v>1</v>
      </c>
      <c r="BA9" s="138">
        <f t="shared" si="3"/>
        <v>22</v>
      </c>
      <c r="BB9" s="131"/>
    </row>
    <row r="10" spans="1:54" ht="18" customHeight="1">
      <c r="A10" s="127">
        <v>1216</v>
      </c>
      <c r="B10" s="117" t="s">
        <v>25</v>
      </c>
      <c r="C10" s="18">
        <v>5</v>
      </c>
      <c r="D10" s="18"/>
      <c r="E10" s="18"/>
      <c r="F10" s="18"/>
      <c r="G10" s="18">
        <v>18</v>
      </c>
      <c r="H10" s="18"/>
      <c r="I10" s="18"/>
      <c r="J10" s="18"/>
      <c r="K10" s="18">
        <v>5</v>
      </c>
      <c r="L10" s="18"/>
      <c r="M10" s="18"/>
      <c r="N10" s="18">
        <v>5</v>
      </c>
      <c r="O10" s="18">
        <v>2</v>
      </c>
      <c r="P10" s="19">
        <v>1</v>
      </c>
      <c r="Q10" s="18" t="s">
        <v>1</v>
      </c>
      <c r="R10" s="20">
        <f t="shared" si="2"/>
        <v>36</v>
      </c>
      <c r="T10" s="54">
        <v>98201</v>
      </c>
      <c r="U10" s="121" t="s">
        <v>34</v>
      </c>
      <c r="V10" s="23"/>
      <c r="W10" s="24">
        <v>3</v>
      </c>
      <c r="X10" s="25">
        <f t="shared" si="1"/>
        <v>3</v>
      </c>
      <c r="Y10" s="7"/>
      <c r="Z10" s="7"/>
      <c r="AA10" s="7"/>
      <c r="AB10" s="22">
        <v>98201</v>
      </c>
      <c r="AC10" s="121" t="s">
        <v>34</v>
      </c>
      <c r="AD10" s="23"/>
      <c r="AE10" s="23">
        <v>3</v>
      </c>
      <c r="AF10" s="25">
        <f t="shared" si="0"/>
        <v>3</v>
      </c>
      <c r="AG10" s="7"/>
      <c r="AH10" s="7"/>
      <c r="AI10" s="7"/>
      <c r="AK10" s="117" t="s">
        <v>25</v>
      </c>
      <c r="AL10" s="21">
        <v>5</v>
      </c>
      <c r="AM10" s="18"/>
      <c r="AN10" s="18"/>
      <c r="AO10" s="18"/>
      <c r="AP10" s="18">
        <v>18</v>
      </c>
      <c r="AQ10" s="18"/>
      <c r="AR10" s="18"/>
      <c r="AS10" s="18"/>
      <c r="AT10" s="18">
        <v>5</v>
      </c>
      <c r="AU10" s="18"/>
      <c r="AV10" s="18"/>
      <c r="AW10" s="18">
        <v>5</v>
      </c>
      <c r="AX10" s="18">
        <v>2</v>
      </c>
      <c r="AY10" s="18">
        <v>1</v>
      </c>
      <c r="AZ10" s="18" t="s">
        <v>1</v>
      </c>
      <c r="BA10" s="138">
        <f t="shared" si="3"/>
        <v>36</v>
      </c>
      <c r="BB10" s="131"/>
    </row>
    <row r="11" spans="1:54" ht="18" customHeight="1">
      <c r="A11" s="127">
        <v>1010</v>
      </c>
      <c r="B11" s="118" t="s">
        <v>26</v>
      </c>
      <c r="C11" s="26">
        <v>20</v>
      </c>
      <c r="D11" s="26" t="s">
        <v>1</v>
      </c>
      <c r="E11" s="26"/>
      <c r="F11" s="26"/>
      <c r="G11" s="26">
        <v>57</v>
      </c>
      <c r="H11" s="26"/>
      <c r="I11" s="26"/>
      <c r="J11" s="26"/>
      <c r="K11" s="26">
        <v>14</v>
      </c>
      <c r="L11" s="26"/>
      <c r="M11" s="26"/>
      <c r="N11" s="26">
        <v>4</v>
      </c>
      <c r="O11" s="26">
        <v>1</v>
      </c>
      <c r="P11" s="27">
        <v>1</v>
      </c>
      <c r="Q11" s="26" t="s">
        <v>1</v>
      </c>
      <c r="R11" s="28">
        <f t="shared" si="2"/>
        <v>97</v>
      </c>
      <c r="T11" s="54">
        <v>98202</v>
      </c>
      <c r="U11" s="121" t="s">
        <v>36</v>
      </c>
      <c r="V11" s="23"/>
      <c r="W11" s="24">
        <v>1</v>
      </c>
      <c r="X11" s="25">
        <f t="shared" si="1"/>
        <v>1</v>
      </c>
      <c r="Y11" s="7"/>
      <c r="Z11" s="7"/>
      <c r="AA11" s="7"/>
      <c r="AB11" s="22">
        <v>98202</v>
      </c>
      <c r="AC11" s="121" t="s">
        <v>36</v>
      </c>
      <c r="AD11" s="23"/>
      <c r="AE11" s="23">
        <v>1</v>
      </c>
      <c r="AF11" s="25">
        <f t="shared" si="0"/>
        <v>1</v>
      </c>
      <c r="AG11" s="7"/>
      <c r="AH11" s="7"/>
      <c r="AI11" s="7"/>
      <c r="AK11" s="118" t="s">
        <v>26</v>
      </c>
      <c r="AL11" s="26">
        <v>17.98</v>
      </c>
      <c r="AM11" s="26"/>
      <c r="AN11" s="26"/>
      <c r="AO11" s="26"/>
      <c r="AP11" s="26">
        <v>57</v>
      </c>
      <c r="AQ11" s="26"/>
      <c r="AR11" s="26"/>
      <c r="AS11" s="26"/>
      <c r="AT11" s="26">
        <v>13.5</v>
      </c>
      <c r="AU11" s="26"/>
      <c r="AV11" s="26"/>
      <c r="AW11" s="26">
        <v>4</v>
      </c>
      <c r="AX11" s="26">
        <v>1</v>
      </c>
      <c r="AY11" s="26">
        <v>1</v>
      </c>
      <c r="AZ11" s="26" t="s">
        <v>1</v>
      </c>
      <c r="BA11" s="132">
        <f t="shared" si="3"/>
        <v>94.48</v>
      </c>
      <c r="BB11" s="131"/>
    </row>
    <row r="12" spans="1:54" ht="18" customHeight="1">
      <c r="A12" s="127">
        <v>1068</v>
      </c>
      <c r="B12" s="118" t="s">
        <v>27</v>
      </c>
      <c r="C12" s="26">
        <v>7</v>
      </c>
      <c r="D12" s="26"/>
      <c r="E12" s="26"/>
      <c r="F12" s="26"/>
      <c r="G12" s="26">
        <v>13</v>
      </c>
      <c r="H12" s="26"/>
      <c r="I12" s="26"/>
      <c r="J12" s="26"/>
      <c r="K12" s="26">
        <v>2</v>
      </c>
      <c r="L12" s="26"/>
      <c r="M12" s="26"/>
      <c r="N12" s="26">
        <v>1</v>
      </c>
      <c r="O12" s="26">
        <v>3</v>
      </c>
      <c r="P12" s="27"/>
      <c r="Q12" s="26" t="s">
        <v>1</v>
      </c>
      <c r="R12" s="28">
        <f t="shared" si="2"/>
        <v>26</v>
      </c>
      <c r="T12" s="51">
        <v>90401</v>
      </c>
      <c r="U12" s="47" t="s">
        <v>68</v>
      </c>
      <c r="V12" s="15" t="s">
        <v>1</v>
      </c>
      <c r="W12" s="14">
        <v>12</v>
      </c>
      <c r="X12" s="16">
        <f>SUM(V12:W12)</f>
        <v>12</v>
      </c>
      <c r="Y12" s="45"/>
      <c r="Z12" s="45"/>
      <c r="AA12" s="7"/>
      <c r="AB12" s="17">
        <v>90401</v>
      </c>
      <c r="AC12" s="47" t="s">
        <v>68</v>
      </c>
      <c r="AD12" s="14" t="s">
        <v>1</v>
      </c>
      <c r="AE12" s="14">
        <v>11.8</v>
      </c>
      <c r="AF12" s="16">
        <f>SUM(AD12:AE12)</f>
        <v>11.8</v>
      </c>
      <c r="AG12" s="7"/>
      <c r="AH12" s="7"/>
      <c r="AI12" s="7"/>
      <c r="AK12" s="118" t="s">
        <v>29</v>
      </c>
      <c r="AL12" s="26">
        <v>7</v>
      </c>
      <c r="AM12" s="26"/>
      <c r="AN12" s="26"/>
      <c r="AO12" s="26"/>
      <c r="AP12" s="26">
        <v>12.75</v>
      </c>
      <c r="AQ12" s="26"/>
      <c r="AR12" s="26"/>
      <c r="AS12" s="26"/>
      <c r="AT12" s="26">
        <v>1.4</v>
      </c>
      <c r="AU12" s="26"/>
      <c r="AV12" s="26"/>
      <c r="AW12" s="26">
        <v>1</v>
      </c>
      <c r="AX12" s="26">
        <v>3</v>
      </c>
      <c r="AY12" s="26"/>
      <c r="AZ12" s="26" t="s">
        <v>1</v>
      </c>
      <c r="BA12" s="132">
        <f t="shared" si="3"/>
        <v>25.15</v>
      </c>
      <c r="BB12" s="131"/>
    </row>
    <row r="13" spans="1:54" ht="18" customHeight="1" thickBot="1">
      <c r="A13" s="127">
        <v>1070</v>
      </c>
      <c r="B13" s="118" t="s">
        <v>30</v>
      </c>
      <c r="C13" s="26">
        <v>8</v>
      </c>
      <c r="D13" s="26"/>
      <c r="E13" s="26"/>
      <c r="F13" s="26"/>
      <c r="G13" s="26">
        <v>11</v>
      </c>
      <c r="H13" s="26"/>
      <c r="I13" s="26"/>
      <c r="J13" s="26"/>
      <c r="K13" s="26">
        <v>1</v>
      </c>
      <c r="L13" s="26"/>
      <c r="M13" s="26"/>
      <c r="N13" s="26">
        <v>1</v>
      </c>
      <c r="O13" s="26">
        <v>1</v>
      </c>
      <c r="P13" s="27">
        <v>1</v>
      </c>
      <c r="Q13" s="26" t="s">
        <v>1</v>
      </c>
      <c r="R13" s="28">
        <f t="shared" si="2"/>
        <v>23</v>
      </c>
      <c r="T13" s="29" t="s">
        <v>14</v>
      </c>
      <c r="U13" s="30"/>
      <c r="V13" s="31">
        <f>SUM(V4:V11)</f>
        <v>0</v>
      </c>
      <c r="W13" s="31">
        <f>SUM(W4:W12)</f>
        <v>29</v>
      </c>
      <c r="X13" s="31">
        <f>SUM(X4:X12)</f>
        <v>29</v>
      </c>
      <c r="Y13" s="7"/>
      <c r="Z13" s="7"/>
      <c r="AA13" s="7"/>
      <c r="AB13" s="29" t="s">
        <v>14</v>
      </c>
      <c r="AC13" s="30"/>
      <c r="AD13" s="31">
        <f>SUM(AD4:AD11)</f>
        <v>0</v>
      </c>
      <c r="AE13" s="31">
        <f>SUM(AE4:AE12)</f>
        <v>28.6</v>
      </c>
      <c r="AF13" s="31">
        <f>SUM(AF4:AF12)</f>
        <v>28.6</v>
      </c>
      <c r="AG13" s="7"/>
      <c r="AH13" s="7"/>
      <c r="AI13" s="7"/>
      <c r="AK13" s="118" t="s">
        <v>32</v>
      </c>
      <c r="AL13" s="26">
        <v>5.8</v>
      </c>
      <c r="AM13" s="26"/>
      <c r="AN13" s="26"/>
      <c r="AO13" s="26"/>
      <c r="AP13" s="26">
        <v>11</v>
      </c>
      <c r="AQ13" s="26"/>
      <c r="AR13" s="26"/>
      <c r="AS13" s="26"/>
      <c r="AT13" s="26">
        <v>1</v>
      </c>
      <c r="AU13" s="26"/>
      <c r="AV13" s="26"/>
      <c r="AW13" s="26">
        <v>1</v>
      </c>
      <c r="AX13" s="26">
        <v>1</v>
      </c>
      <c r="AY13" s="26">
        <v>1</v>
      </c>
      <c r="AZ13" s="26" t="s">
        <v>1</v>
      </c>
      <c r="BA13" s="132">
        <f t="shared" si="3"/>
        <v>20.8</v>
      </c>
      <c r="BB13" s="131"/>
    </row>
    <row r="14" spans="1:54" ht="18" customHeight="1" thickBot="1">
      <c r="A14" s="127">
        <v>1004</v>
      </c>
      <c r="B14" s="118" t="s">
        <v>33</v>
      </c>
      <c r="C14" s="26">
        <v>19</v>
      </c>
      <c r="D14" s="26"/>
      <c r="E14" s="26">
        <v>1</v>
      </c>
      <c r="F14" s="26"/>
      <c r="G14" s="26">
        <v>40</v>
      </c>
      <c r="H14" s="26"/>
      <c r="I14" s="26"/>
      <c r="J14" s="26"/>
      <c r="K14" s="26">
        <v>1</v>
      </c>
      <c r="L14" s="26"/>
      <c r="M14" s="26"/>
      <c r="N14" s="26">
        <v>3</v>
      </c>
      <c r="O14" s="26">
        <v>5</v>
      </c>
      <c r="P14" s="27" t="s">
        <v>1</v>
      </c>
      <c r="Q14" s="26" t="s">
        <v>1</v>
      </c>
      <c r="R14" s="28">
        <f t="shared" si="2"/>
        <v>69</v>
      </c>
      <c r="T14" s="32"/>
      <c r="U14" s="33"/>
      <c r="V14" s="34"/>
      <c r="W14" s="34"/>
      <c r="X14" s="34"/>
      <c r="Y14" s="7"/>
      <c r="Z14" s="7"/>
      <c r="AA14" s="7"/>
      <c r="AB14" s="34"/>
      <c r="AC14" s="33"/>
      <c r="AD14" s="34"/>
      <c r="AE14" s="34"/>
      <c r="AF14" s="34"/>
      <c r="AG14" s="7"/>
      <c r="AH14" s="7"/>
      <c r="AI14" s="7"/>
      <c r="AK14" s="118" t="s">
        <v>33</v>
      </c>
      <c r="AL14" s="26">
        <v>18.600000000000001</v>
      </c>
      <c r="AM14" s="26"/>
      <c r="AN14" s="26">
        <v>1</v>
      </c>
      <c r="AO14" s="26"/>
      <c r="AP14" s="26">
        <v>40</v>
      </c>
      <c r="AQ14" s="26"/>
      <c r="AR14" s="26"/>
      <c r="AS14" s="26"/>
      <c r="AT14" s="26">
        <v>1</v>
      </c>
      <c r="AU14" s="26"/>
      <c r="AV14" s="26"/>
      <c r="AW14" s="26">
        <v>3</v>
      </c>
      <c r="AX14" s="26">
        <v>5</v>
      </c>
      <c r="AY14" s="26" t="s">
        <v>1</v>
      </c>
      <c r="AZ14" s="26" t="s">
        <v>1</v>
      </c>
      <c r="BA14" s="132">
        <f t="shared" si="3"/>
        <v>68.599999999999994</v>
      </c>
      <c r="BB14" s="131"/>
    </row>
    <row r="15" spans="1:54" ht="18" customHeight="1">
      <c r="A15" s="127">
        <v>1009</v>
      </c>
      <c r="B15" s="118" t="s">
        <v>35</v>
      </c>
      <c r="C15" s="26">
        <v>20</v>
      </c>
      <c r="D15" s="26"/>
      <c r="E15" s="26"/>
      <c r="F15" s="26">
        <v>49</v>
      </c>
      <c r="G15" s="26">
        <v>2</v>
      </c>
      <c r="H15" s="26"/>
      <c r="I15" s="26"/>
      <c r="J15" s="26"/>
      <c r="K15" s="26">
        <v>1</v>
      </c>
      <c r="L15" s="26"/>
      <c r="M15" s="26"/>
      <c r="N15" s="26">
        <v>9</v>
      </c>
      <c r="O15" s="26">
        <v>1</v>
      </c>
      <c r="P15" s="27">
        <v>1</v>
      </c>
      <c r="Q15" s="26" t="s">
        <v>1</v>
      </c>
      <c r="R15" s="28">
        <f t="shared" si="2"/>
        <v>83</v>
      </c>
      <c r="T15" s="8" t="s">
        <v>3</v>
      </c>
      <c r="U15" s="9" t="s">
        <v>127</v>
      </c>
      <c r="V15" s="10" t="s">
        <v>15</v>
      </c>
      <c r="W15" s="10" t="s">
        <v>108</v>
      </c>
      <c r="X15" s="10" t="s">
        <v>16</v>
      </c>
      <c r="Y15" s="10" t="s">
        <v>41</v>
      </c>
      <c r="Z15" s="11" t="s">
        <v>17</v>
      </c>
      <c r="AA15" s="7"/>
      <c r="AB15" s="8" t="s">
        <v>3</v>
      </c>
      <c r="AC15" s="9" t="s">
        <v>127</v>
      </c>
      <c r="AD15" s="10" t="s">
        <v>15</v>
      </c>
      <c r="AE15" s="10" t="s">
        <v>108</v>
      </c>
      <c r="AF15" s="10" t="s">
        <v>16</v>
      </c>
      <c r="AG15" s="10" t="s">
        <v>41</v>
      </c>
      <c r="AH15" s="11" t="s">
        <v>17</v>
      </c>
      <c r="AI15" s="7"/>
      <c r="AK15" s="118" t="s">
        <v>35</v>
      </c>
      <c r="AL15" s="26">
        <v>14</v>
      </c>
      <c r="AM15" s="26"/>
      <c r="AN15" s="26"/>
      <c r="AO15" s="26">
        <v>49</v>
      </c>
      <c r="AP15" s="26">
        <v>2</v>
      </c>
      <c r="AQ15" s="26"/>
      <c r="AR15" s="26"/>
      <c r="AS15" s="26"/>
      <c r="AT15" s="26">
        <v>1</v>
      </c>
      <c r="AU15" s="26"/>
      <c r="AV15" s="26"/>
      <c r="AW15" s="26">
        <v>9</v>
      </c>
      <c r="AX15" s="26">
        <v>1</v>
      </c>
      <c r="AY15" s="26">
        <v>1</v>
      </c>
      <c r="AZ15" s="26" t="s">
        <v>1</v>
      </c>
      <c r="BA15" s="132">
        <f t="shared" si="3"/>
        <v>77</v>
      </c>
      <c r="BB15" s="131"/>
    </row>
    <row r="16" spans="1:54" ht="18" customHeight="1">
      <c r="A16" s="127">
        <v>1012</v>
      </c>
      <c r="B16" s="118" t="s">
        <v>37</v>
      </c>
      <c r="C16" s="26">
        <v>16</v>
      </c>
      <c r="D16" s="26"/>
      <c r="E16" s="26"/>
      <c r="F16" s="26"/>
      <c r="G16" s="26">
        <v>25</v>
      </c>
      <c r="H16" s="26"/>
      <c r="I16" s="26"/>
      <c r="J16" s="26"/>
      <c r="K16" s="26">
        <v>3</v>
      </c>
      <c r="L16" s="26"/>
      <c r="M16" s="26"/>
      <c r="N16" s="26">
        <v>7</v>
      </c>
      <c r="O16" s="26">
        <v>3</v>
      </c>
      <c r="P16" s="27">
        <v>1</v>
      </c>
      <c r="Q16" s="26" t="s">
        <v>1</v>
      </c>
      <c r="R16" s="28">
        <f t="shared" si="2"/>
        <v>55</v>
      </c>
      <c r="T16" s="54">
        <v>90381</v>
      </c>
      <c r="U16" s="121" t="s">
        <v>43</v>
      </c>
      <c r="V16" s="14" t="s">
        <v>1</v>
      </c>
      <c r="W16" s="27"/>
      <c r="X16" s="15">
        <v>2</v>
      </c>
      <c r="Y16" s="27"/>
      <c r="Z16" s="16">
        <f>SUM(V16:Y16)</f>
        <v>2</v>
      </c>
      <c r="AA16" s="35"/>
      <c r="AB16" s="36">
        <v>90381</v>
      </c>
      <c r="AC16" s="121" t="s">
        <v>43</v>
      </c>
      <c r="AD16" s="14" t="s">
        <v>1</v>
      </c>
      <c r="AE16" s="27"/>
      <c r="AF16" s="27">
        <v>2</v>
      </c>
      <c r="AG16" s="27"/>
      <c r="AH16" s="16">
        <f>SUM(AD16:AG16)</f>
        <v>2</v>
      </c>
      <c r="AI16" s="7"/>
      <c r="AK16" s="118" t="s">
        <v>37</v>
      </c>
      <c r="AL16" s="26">
        <v>11.8</v>
      </c>
      <c r="AM16" s="26"/>
      <c r="AN16" s="26"/>
      <c r="AO16" s="26"/>
      <c r="AP16" s="26">
        <v>25</v>
      </c>
      <c r="AQ16" s="26"/>
      <c r="AR16" s="26"/>
      <c r="AS16" s="26"/>
      <c r="AT16" s="26">
        <v>3</v>
      </c>
      <c r="AU16" s="26"/>
      <c r="AV16" s="26"/>
      <c r="AW16" s="26">
        <v>6.6</v>
      </c>
      <c r="AX16" s="26">
        <v>3</v>
      </c>
      <c r="AY16" s="26">
        <v>1</v>
      </c>
      <c r="AZ16" s="26" t="s">
        <v>1</v>
      </c>
      <c r="BA16" s="132">
        <f t="shared" si="3"/>
        <v>50.4</v>
      </c>
      <c r="BB16" s="131"/>
    </row>
    <row r="17" spans="1:54" ht="18" customHeight="1">
      <c r="A17" s="127">
        <v>1015</v>
      </c>
      <c r="B17" s="118" t="s">
        <v>38</v>
      </c>
      <c r="C17" s="26">
        <v>15</v>
      </c>
      <c r="D17" s="26"/>
      <c r="E17" s="26"/>
      <c r="F17" s="26"/>
      <c r="G17" s="26">
        <v>23</v>
      </c>
      <c r="H17" s="26">
        <v>1</v>
      </c>
      <c r="I17" s="26"/>
      <c r="J17" s="26"/>
      <c r="K17" s="26">
        <v>2</v>
      </c>
      <c r="L17" s="26"/>
      <c r="M17" s="26"/>
      <c r="N17" s="26">
        <v>1</v>
      </c>
      <c r="O17" s="26">
        <v>1</v>
      </c>
      <c r="P17" s="27">
        <v>2</v>
      </c>
      <c r="Q17" s="26" t="s">
        <v>1</v>
      </c>
      <c r="R17" s="28">
        <f t="shared" si="2"/>
        <v>45</v>
      </c>
      <c r="T17" s="54"/>
      <c r="U17" s="121" t="s">
        <v>106</v>
      </c>
      <c r="V17" s="27">
        <v>1</v>
      </c>
      <c r="W17" s="27"/>
      <c r="X17" s="15"/>
      <c r="Y17" s="27"/>
      <c r="Z17" s="16">
        <f>SUM(V17:Y17)</f>
        <v>1</v>
      </c>
      <c r="AA17" s="7"/>
      <c r="AB17" s="36"/>
      <c r="AC17" s="121" t="s">
        <v>106</v>
      </c>
      <c r="AD17" s="27">
        <v>0.8</v>
      </c>
      <c r="AE17" s="27"/>
      <c r="AF17" s="27"/>
      <c r="AG17" s="38"/>
      <c r="AH17" s="16">
        <f>SUM(AD17:AG17)</f>
        <v>0.8</v>
      </c>
      <c r="AI17" s="7"/>
      <c r="AK17" s="118" t="s">
        <v>38</v>
      </c>
      <c r="AL17" s="26">
        <v>13.6</v>
      </c>
      <c r="AM17" s="26"/>
      <c r="AN17" s="26"/>
      <c r="AO17" s="26"/>
      <c r="AP17" s="26">
        <v>23</v>
      </c>
      <c r="AQ17" s="26">
        <v>1</v>
      </c>
      <c r="AR17" s="26"/>
      <c r="AS17" s="26"/>
      <c r="AT17" s="26">
        <v>2</v>
      </c>
      <c r="AU17" s="26"/>
      <c r="AV17" s="26"/>
      <c r="AW17" s="26">
        <v>1</v>
      </c>
      <c r="AX17" s="26">
        <v>1</v>
      </c>
      <c r="AY17" s="26">
        <v>2</v>
      </c>
      <c r="AZ17" s="26" t="s">
        <v>1</v>
      </c>
      <c r="BA17" s="132">
        <f t="shared" si="3"/>
        <v>43.6</v>
      </c>
      <c r="BB17" s="131"/>
    </row>
    <row r="18" spans="1:54" ht="18" customHeight="1">
      <c r="A18" s="127">
        <v>1018</v>
      </c>
      <c r="B18" s="118" t="s">
        <v>39</v>
      </c>
      <c r="C18" s="26">
        <v>6</v>
      </c>
      <c r="D18" s="26"/>
      <c r="E18" s="26"/>
      <c r="F18" s="26"/>
      <c r="G18" s="26">
        <v>14</v>
      </c>
      <c r="H18" s="26">
        <v>1</v>
      </c>
      <c r="I18" s="26"/>
      <c r="J18" s="26"/>
      <c r="K18" s="26">
        <v>1</v>
      </c>
      <c r="L18" s="26"/>
      <c r="M18" s="26"/>
      <c r="N18" s="26">
        <v>2</v>
      </c>
      <c r="O18" s="26"/>
      <c r="P18" s="27">
        <v>1</v>
      </c>
      <c r="Q18" s="26" t="s">
        <v>1</v>
      </c>
      <c r="R18" s="28">
        <f t="shared" si="2"/>
        <v>25</v>
      </c>
      <c r="T18" s="130">
        <v>90383</v>
      </c>
      <c r="U18" s="122" t="s">
        <v>107</v>
      </c>
      <c r="V18" s="109"/>
      <c r="W18" s="109">
        <v>1</v>
      </c>
      <c r="X18" s="110">
        <v>12</v>
      </c>
      <c r="Y18" s="109"/>
      <c r="Z18" s="16">
        <f>SUM(V18:Y18)</f>
        <v>13</v>
      </c>
      <c r="AA18" s="7"/>
      <c r="AB18" s="108">
        <v>90383</v>
      </c>
      <c r="AC18" s="122" t="s">
        <v>107</v>
      </c>
      <c r="AD18" s="109"/>
      <c r="AE18" s="109">
        <v>1</v>
      </c>
      <c r="AF18" s="111">
        <v>12</v>
      </c>
      <c r="AG18" s="112"/>
      <c r="AH18" s="16">
        <f>SUM(AD18:AG18)</f>
        <v>13</v>
      </c>
      <c r="AI18" s="7"/>
      <c r="AK18" s="118" t="s">
        <v>39</v>
      </c>
      <c r="AL18" s="26">
        <v>5.4</v>
      </c>
      <c r="AM18" s="26"/>
      <c r="AN18" s="26"/>
      <c r="AO18" s="26"/>
      <c r="AP18" s="26">
        <v>14</v>
      </c>
      <c r="AQ18" s="26">
        <v>1</v>
      </c>
      <c r="AR18" s="26"/>
      <c r="AS18" s="26"/>
      <c r="AT18" s="26">
        <v>1</v>
      </c>
      <c r="AU18" s="26"/>
      <c r="AV18" s="26"/>
      <c r="AW18" s="26">
        <v>2</v>
      </c>
      <c r="AX18" s="26"/>
      <c r="AY18" s="26">
        <v>1</v>
      </c>
      <c r="AZ18" s="26" t="s">
        <v>1</v>
      </c>
      <c r="BA18" s="132">
        <f t="shared" si="3"/>
        <v>24.4</v>
      </c>
      <c r="BB18" s="131"/>
    </row>
    <row r="19" spans="1:54" ht="18" customHeight="1" thickBot="1">
      <c r="A19" s="127">
        <v>1019</v>
      </c>
      <c r="B19" s="118" t="s">
        <v>42</v>
      </c>
      <c r="C19" s="26">
        <v>17</v>
      </c>
      <c r="D19" s="26"/>
      <c r="E19" s="26">
        <v>3</v>
      </c>
      <c r="F19" s="26"/>
      <c r="G19" s="26">
        <v>35</v>
      </c>
      <c r="H19" s="26"/>
      <c r="I19" s="26"/>
      <c r="J19" s="26"/>
      <c r="K19" s="26">
        <v>2</v>
      </c>
      <c r="L19" s="26">
        <v>6</v>
      </c>
      <c r="M19" s="26"/>
      <c r="N19" s="26">
        <v>3</v>
      </c>
      <c r="O19" s="26">
        <v>4</v>
      </c>
      <c r="P19" s="27">
        <v>1</v>
      </c>
      <c r="Q19" s="26" t="s">
        <v>1</v>
      </c>
      <c r="R19" s="28">
        <f t="shared" si="2"/>
        <v>71</v>
      </c>
      <c r="T19" s="39" t="s">
        <v>14</v>
      </c>
      <c r="U19" s="40"/>
      <c r="V19" s="41">
        <f>SUM(V16:V18)</f>
        <v>1</v>
      </c>
      <c r="W19" s="41">
        <f>SUM(W16:W18)</f>
        <v>1</v>
      </c>
      <c r="X19" s="41">
        <f>SUM(X16:X18)</f>
        <v>14</v>
      </c>
      <c r="Y19" s="41">
        <f>SUM(Y16:Y18)</f>
        <v>0</v>
      </c>
      <c r="Z19" s="41">
        <f>SUM(Z16:Z18)</f>
        <v>16</v>
      </c>
      <c r="AA19" s="7"/>
      <c r="AB19" s="39" t="s">
        <v>14</v>
      </c>
      <c r="AC19" s="40"/>
      <c r="AD19" s="41">
        <f>SUM(AD16:AD18)</f>
        <v>0.8</v>
      </c>
      <c r="AE19" s="41">
        <f>SUM(AE16:AE18)</f>
        <v>1</v>
      </c>
      <c r="AF19" s="41">
        <f>SUM(AF16:AF18)</f>
        <v>14</v>
      </c>
      <c r="AG19" s="41">
        <f>SUM(AG16:AG18)</f>
        <v>0</v>
      </c>
      <c r="AH19" s="41">
        <f>SUM(AH16:AH18)</f>
        <v>15.8</v>
      </c>
      <c r="AI19" s="7"/>
      <c r="AK19" s="118" t="s">
        <v>42</v>
      </c>
      <c r="AL19" s="26">
        <v>16.399999999999999</v>
      </c>
      <c r="AM19" s="26"/>
      <c r="AN19" s="26">
        <v>3</v>
      </c>
      <c r="AO19" s="26"/>
      <c r="AP19" s="26">
        <v>35</v>
      </c>
      <c r="AQ19" s="26"/>
      <c r="AR19" s="26"/>
      <c r="AS19" s="26"/>
      <c r="AT19" s="26">
        <v>2</v>
      </c>
      <c r="AU19" s="26">
        <v>6</v>
      </c>
      <c r="AV19" s="26"/>
      <c r="AW19" s="26">
        <v>3</v>
      </c>
      <c r="AX19" s="26">
        <v>4</v>
      </c>
      <c r="AY19" s="26">
        <v>1</v>
      </c>
      <c r="AZ19" s="26" t="s">
        <v>1</v>
      </c>
      <c r="BA19" s="132">
        <f t="shared" si="3"/>
        <v>70.400000000000006</v>
      </c>
      <c r="BB19" s="131"/>
    </row>
    <row r="20" spans="1:54" ht="18" customHeight="1" thickBot="1">
      <c r="A20" s="127">
        <v>1037</v>
      </c>
      <c r="B20" s="118" t="s">
        <v>44</v>
      </c>
      <c r="C20" s="26">
        <v>12</v>
      </c>
      <c r="D20" s="26"/>
      <c r="E20" s="26">
        <v>1</v>
      </c>
      <c r="F20" s="26"/>
      <c r="G20" s="26">
        <v>24</v>
      </c>
      <c r="H20" s="26"/>
      <c r="I20" s="26"/>
      <c r="J20" s="26"/>
      <c r="K20" s="26"/>
      <c r="L20" s="26"/>
      <c r="M20" s="26"/>
      <c r="N20" s="26">
        <v>1</v>
      </c>
      <c r="O20" s="26">
        <v>5</v>
      </c>
      <c r="P20" s="27">
        <v>2</v>
      </c>
      <c r="Q20" s="26" t="s">
        <v>1</v>
      </c>
      <c r="R20" s="37">
        <f t="shared" si="2"/>
        <v>45</v>
      </c>
      <c r="T20" s="89"/>
      <c r="U20" s="105"/>
      <c r="V20" s="89"/>
      <c r="W20" s="89"/>
      <c r="X20" s="89"/>
      <c r="Y20" s="89"/>
      <c r="Z20" s="89"/>
      <c r="AA20" s="46"/>
      <c r="AB20" s="89"/>
      <c r="AC20" s="105"/>
      <c r="AD20" s="89"/>
      <c r="AE20" s="89"/>
      <c r="AF20" s="89"/>
      <c r="AG20" s="89"/>
      <c r="AH20" s="89"/>
      <c r="AI20" s="7"/>
      <c r="AK20" s="118" t="s">
        <v>44</v>
      </c>
      <c r="AL20" s="26">
        <v>12</v>
      </c>
      <c r="AM20" s="26"/>
      <c r="AN20" s="26">
        <v>0.2</v>
      </c>
      <c r="AO20" s="26"/>
      <c r="AP20" s="26">
        <v>24</v>
      </c>
      <c r="AQ20" s="26"/>
      <c r="AR20" s="26"/>
      <c r="AS20" s="26"/>
      <c r="AT20" s="26"/>
      <c r="AU20" s="26"/>
      <c r="AV20" s="26"/>
      <c r="AW20" s="26">
        <v>1</v>
      </c>
      <c r="AX20" s="26">
        <v>5</v>
      </c>
      <c r="AY20" s="26">
        <v>2</v>
      </c>
      <c r="AZ20" s="26" t="s">
        <v>1</v>
      </c>
      <c r="BA20" s="132">
        <f t="shared" si="3"/>
        <v>44.2</v>
      </c>
      <c r="BB20" s="131"/>
    </row>
    <row r="21" spans="1:54" ht="18" customHeight="1">
      <c r="A21" s="127">
        <v>1038</v>
      </c>
      <c r="B21" s="118" t="s">
        <v>45</v>
      </c>
      <c r="C21" s="26">
        <v>10</v>
      </c>
      <c r="D21" s="26"/>
      <c r="E21" s="26"/>
      <c r="F21" s="26"/>
      <c r="G21" s="26">
        <v>9</v>
      </c>
      <c r="H21" s="26"/>
      <c r="I21" s="26"/>
      <c r="J21" s="26"/>
      <c r="K21" s="26"/>
      <c r="L21" s="26"/>
      <c r="M21" s="26"/>
      <c r="N21" s="26">
        <v>2</v>
      </c>
      <c r="O21" s="26" t="s">
        <v>1</v>
      </c>
      <c r="P21" s="27">
        <v>1</v>
      </c>
      <c r="Q21" s="26" t="s">
        <v>1</v>
      </c>
      <c r="R21" s="28">
        <f t="shared" si="2"/>
        <v>22</v>
      </c>
      <c r="T21" s="76" t="s">
        <v>3</v>
      </c>
      <c r="U21" s="77" t="s">
        <v>105</v>
      </c>
      <c r="V21" s="78" t="s">
        <v>15</v>
      </c>
      <c r="W21" s="78" t="s">
        <v>16</v>
      </c>
      <c r="X21" s="79" t="s">
        <v>17</v>
      </c>
      <c r="Y21" s="89"/>
      <c r="Z21" s="89"/>
      <c r="AA21" s="7"/>
      <c r="AB21" s="76" t="s">
        <v>3</v>
      </c>
      <c r="AC21" s="77" t="s">
        <v>105</v>
      </c>
      <c r="AD21" s="78" t="s">
        <v>15</v>
      </c>
      <c r="AE21" s="78" t="s">
        <v>16</v>
      </c>
      <c r="AF21" s="79" t="s">
        <v>17</v>
      </c>
      <c r="AG21" s="89"/>
      <c r="AH21" s="89"/>
      <c r="AI21" s="7"/>
      <c r="AK21" s="118" t="s">
        <v>45</v>
      </c>
      <c r="AL21" s="26">
        <v>9.4</v>
      </c>
      <c r="AM21" s="26"/>
      <c r="AN21" s="26"/>
      <c r="AO21" s="26"/>
      <c r="AP21" s="26">
        <v>9</v>
      </c>
      <c r="AQ21" s="26"/>
      <c r="AR21" s="26"/>
      <c r="AS21" s="26"/>
      <c r="AT21" s="26"/>
      <c r="AU21" s="26"/>
      <c r="AV21" s="26"/>
      <c r="AW21" s="26">
        <v>2</v>
      </c>
      <c r="AX21" s="26" t="s">
        <v>1</v>
      </c>
      <c r="AY21" s="26">
        <v>1</v>
      </c>
      <c r="AZ21" s="26" t="s">
        <v>1</v>
      </c>
      <c r="BA21" s="132">
        <f t="shared" si="3"/>
        <v>21.4</v>
      </c>
      <c r="BB21" s="131"/>
    </row>
    <row r="22" spans="1:54" ht="18" customHeight="1">
      <c r="A22" s="127">
        <v>1046</v>
      </c>
      <c r="B22" s="118" t="s">
        <v>46</v>
      </c>
      <c r="C22" s="26">
        <v>4</v>
      </c>
      <c r="D22" s="26"/>
      <c r="E22" s="26"/>
      <c r="F22" s="26"/>
      <c r="G22" s="26">
        <v>5</v>
      </c>
      <c r="H22" s="26"/>
      <c r="I22" s="26"/>
      <c r="J22" s="26"/>
      <c r="K22" s="26"/>
      <c r="L22" s="26"/>
      <c r="M22" s="26"/>
      <c r="N22" s="26">
        <v>1</v>
      </c>
      <c r="O22" s="26"/>
      <c r="P22" s="27"/>
      <c r="Q22" s="26" t="s">
        <v>1</v>
      </c>
      <c r="R22" s="28">
        <f t="shared" si="2"/>
        <v>10</v>
      </c>
      <c r="T22" s="54">
        <v>90189</v>
      </c>
      <c r="U22" s="128" t="s">
        <v>105</v>
      </c>
      <c r="V22" s="69"/>
      <c r="W22" s="128">
        <v>2</v>
      </c>
      <c r="X22" s="137">
        <f>SUM(V22:W22)</f>
        <v>2</v>
      </c>
      <c r="Y22" s="89"/>
      <c r="Z22" s="89"/>
      <c r="AA22" s="7"/>
      <c r="AB22" s="54">
        <v>90189</v>
      </c>
      <c r="AC22" s="128" t="s">
        <v>105</v>
      </c>
      <c r="AD22" s="69"/>
      <c r="AE22" s="128">
        <v>2.4</v>
      </c>
      <c r="AF22" s="137">
        <f>SUM(AD22:AE22)</f>
        <v>2.4</v>
      </c>
      <c r="AG22" s="89"/>
      <c r="AH22" s="89"/>
      <c r="AI22" s="7"/>
      <c r="AK22" s="118" t="s">
        <v>46</v>
      </c>
      <c r="AL22" s="26">
        <v>3.6</v>
      </c>
      <c r="AM22" s="26"/>
      <c r="AN22" s="26"/>
      <c r="AO22" s="26"/>
      <c r="AP22" s="26">
        <v>4.88</v>
      </c>
      <c r="AQ22" s="26"/>
      <c r="AR22" s="26"/>
      <c r="AS22" s="26"/>
      <c r="AT22" s="26"/>
      <c r="AU22" s="26"/>
      <c r="AV22" s="26"/>
      <c r="AW22" s="26">
        <v>0.75</v>
      </c>
      <c r="AX22" s="26"/>
      <c r="AY22" s="26"/>
      <c r="AZ22" s="26" t="s">
        <v>1</v>
      </c>
      <c r="BA22" s="132">
        <f t="shared" si="3"/>
        <v>9.23</v>
      </c>
      <c r="BB22" s="131"/>
    </row>
    <row r="23" spans="1:54" ht="18" customHeight="1">
      <c r="A23" s="127">
        <v>1002</v>
      </c>
      <c r="B23" s="118" t="s">
        <v>47</v>
      </c>
      <c r="C23" s="26">
        <v>9</v>
      </c>
      <c r="D23" s="26"/>
      <c r="E23" s="26"/>
      <c r="F23" s="26"/>
      <c r="G23" s="26">
        <v>22</v>
      </c>
      <c r="H23" s="26"/>
      <c r="I23" s="26"/>
      <c r="J23" s="26"/>
      <c r="K23" s="26">
        <v>2</v>
      </c>
      <c r="L23" s="26"/>
      <c r="M23" s="26"/>
      <c r="N23" s="26">
        <v>4</v>
      </c>
      <c r="O23" s="26">
        <v>2</v>
      </c>
      <c r="P23" s="27" t="s">
        <v>1</v>
      </c>
      <c r="Q23" s="26" t="s">
        <v>1</v>
      </c>
      <c r="R23" s="28">
        <f t="shared" si="2"/>
        <v>39</v>
      </c>
      <c r="T23" s="51">
        <v>90701</v>
      </c>
      <c r="U23" s="47" t="s">
        <v>109</v>
      </c>
      <c r="V23" s="69"/>
      <c r="W23" s="128">
        <v>4</v>
      </c>
      <c r="X23" s="137">
        <f>SUM(V23:W23)</f>
        <v>4</v>
      </c>
      <c r="Y23" s="89"/>
      <c r="Z23" s="89"/>
      <c r="AA23" s="7"/>
      <c r="AB23" s="13">
        <v>90701</v>
      </c>
      <c r="AC23" s="47" t="s">
        <v>109</v>
      </c>
      <c r="AD23" s="69"/>
      <c r="AE23" s="128">
        <v>3.75</v>
      </c>
      <c r="AF23" s="137">
        <f>SUM(AD23:AE23)</f>
        <v>3.75</v>
      </c>
      <c r="AG23" s="89"/>
      <c r="AH23" s="89"/>
      <c r="AI23" s="7"/>
      <c r="AK23" s="118" t="s">
        <v>47</v>
      </c>
      <c r="AL23" s="26">
        <v>9</v>
      </c>
      <c r="AM23" s="26"/>
      <c r="AN23" s="26"/>
      <c r="AO23" s="26"/>
      <c r="AP23" s="26">
        <v>22</v>
      </c>
      <c r="AQ23" s="26"/>
      <c r="AR23" s="26"/>
      <c r="AS23" s="26"/>
      <c r="AT23" s="26">
        <v>2</v>
      </c>
      <c r="AU23" s="26"/>
      <c r="AV23" s="26"/>
      <c r="AW23" s="26">
        <v>4</v>
      </c>
      <c r="AX23" s="26">
        <v>2</v>
      </c>
      <c r="AY23" s="26" t="s">
        <v>1</v>
      </c>
      <c r="AZ23" s="26" t="s">
        <v>1</v>
      </c>
      <c r="BA23" s="132">
        <f t="shared" si="3"/>
        <v>39</v>
      </c>
      <c r="BB23" s="131"/>
    </row>
    <row r="24" spans="1:54" ht="18" customHeight="1" thickBot="1">
      <c r="A24" s="127">
        <v>1003</v>
      </c>
      <c r="B24" s="118" t="s">
        <v>48</v>
      </c>
      <c r="C24" s="26">
        <v>9</v>
      </c>
      <c r="D24" s="26"/>
      <c r="E24" s="26"/>
      <c r="F24" s="26"/>
      <c r="G24" s="26">
        <v>18</v>
      </c>
      <c r="H24" s="26"/>
      <c r="I24" s="26"/>
      <c r="J24" s="26"/>
      <c r="K24" s="26">
        <v>2</v>
      </c>
      <c r="L24" s="26"/>
      <c r="M24" s="26"/>
      <c r="N24" s="26">
        <v>0</v>
      </c>
      <c r="O24" s="26">
        <v>1</v>
      </c>
      <c r="P24" s="27"/>
      <c r="Q24" s="26" t="s">
        <v>1</v>
      </c>
      <c r="R24" s="28">
        <f t="shared" si="2"/>
        <v>30</v>
      </c>
      <c r="T24" s="39" t="s">
        <v>14</v>
      </c>
      <c r="U24" s="40"/>
      <c r="V24" s="41"/>
      <c r="W24" s="41">
        <f>SUM(W22:W23)</f>
        <v>6</v>
      </c>
      <c r="X24" s="42">
        <f>SUM(X22:X23)</f>
        <v>6</v>
      </c>
      <c r="Y24" s="89"/>
      <c r="Z24" s="89"/>
      <c r="AA24" s="7"/>
      <c r="AB24" s="39" t="s">
        <v>14</v>
      </c>
      <c r="AC24" s="40"/>
      <c r="AD24" s="41"/>
      <c r="AE24" s="41">
        <f>SUM(AE22:AE23)</f>
        <v>6.15</v>
      </c>
      <c r="AF24" s="42">
        <f>SUM(AF22:AF23)</f>
        <v>6.15</v>
      </c>
      <c r="AG24" s="89"/>
      <c r="AH24" s="89"/>
      <c r="AI24" s="7"/>
      <c r="AK24" s="118" t="s">
        <v>48</v>
      </c>
      <c r="AL24" s="26">
        <v>9</v>
      </c>
      <c r="AM24" s="26"/>
      <c r="AN24" s="26"/>
      <c r="AO24" s="26"/>
      <c r="AP24" s="26">
        <v>18</v>
      </c>
      <c r="AQ24" s="26"/>
      <c r="AR24" s="26"/>
      <c r="AS24" s="26"/>
      <c r="AT24" s="26">
        <v>2</v>
      </c>
      <c r="AU24" s="26"/>
      <c r="AV24" s="26"/>
      <c r="AW24" s="26">
        <v>0</v>
      </c>
      <c r="AX24" s="26">
        <v>1</v>
      </c>
      <c r="AY24" s="26"/>
      <c r="AZ24" s="26" t="s">
        <v>1</v>
      </c>
      <c r="BA24" s="132">
        <f t="shared" si="3"/>
        <v>30</v>
      </c>
      <c r="BB24" s="131"/>
    </row>
    <row r="25" spans="1:54" ht="18" customHeight="1" thickBot="1">
      <c r="A25" s="127">
        <v>1005</v>
      </c>
      <c r="B25" s="118" t="s">
        <v>114</v>
      </c>
      <c r="C25" s="26">
        <v>12</v>
      </c>
      <c r="D25" s="26"/>
      <c r="E25" s="26">
        <v>4</v>
      </c>
      <c r="F25" s="26" t="s">
        <v>1</v>
      </c>
      <c r="G25" s="26">
        <v>28</v>
      </c>
      <c r="H25" s="26"/>
      <c r="I25" s="26"/>
      <c r="J25" s="26"/>
      <c r="K25" s="26"/>
      <c r="L25" s="26"/>
      <c r="M25" s="26"/>
      <c r="N25" s="26">
        <v>5</v>
      </c>
      <c r="O25" s="26">
        <v>2</v>
      </c>
      <c r="P25" s="27">
        <v>2</v>
      </c>
      <c r="Q25" s="26" t="s">
        <v>1</v>
      </c>
      <c r="R25" s="28">
        <f t="shared" si="2"/>
        <v>53</v>
      </c>
      <c r="T25" s="43"/>
      <c r="U25" s="44"/>
      <c r="V25" s="12"/>
      <c r="W25" s="12"/>
      <c r="X25" s="12"/>
      <c r="Y25" s="12"/>
      <c r="Z25" s="12"/>
      <c r="AA25" s="7"/>
      <c r="AB25" s="12"/>
      <c r="AC25" s="44"/>
      <c r="AD25" s="12"/>
      <c r="AE25" s="12"/>
      <c r="AF25" s="12"/>
      <c r="AG25" s="12"/>
      <c r="AH25" s="12"/>
      <c r="AI25" s="7"/>
      <c r="AK25" s="118" t="s">
        <v>114</v>
      </c>
      <c r="AL25" s="26">
        <v>10.6</v>
      </c>
      <c r="AM25" s="26"/>
      <c r="AN25" s="26">
        <v>3.4</v>
      </c>
      <c r="AO25" s="26" t="s">
        <v>1</v>
      </c>
      <c r="AP25" s="26">
        <v>27.8</v>
      </c>
      <c r="AQ25" s="26"/>
      <c r="AR25" s="26"/>
      <c r="AS25" s="26"/>
      <c r="AT25" s="26"/>
      <c r="AU25" s="26"/>
      <c r="AV25" s="26"/>
      <c r="AW25" s="26">
        <v>5</v>
      </c>
      <c r="AX25" s="26">
        <v>2</v>
      </c>
      <c r="AY25" s="26">
        <v>1.88</v>
      </c>
      <c r="AZ25" s="26" t="s">
        <v>1</v>
      </c>
      <c r="BA25" s="132">
        <f t="shared" si="3"/>
        <v>50.68</v>
      </c>
      <c r="BB25" s="131"/>
    </row>
    <row r="26" spans="1:54" ht="18" customHeight="1">
      <c r="A26" s="127">
        <v>1306</v>
      </c>
      <c r="B26" s="118" t="s">
        <v>49</v>
      </c>
      <c r="C26" s="26">
        <v>2</v>
      </c>
      <c r="D26" s="26"/>
      <c r="E26" s="26"/>
      <c r="F26" s="26"/>
      <c r="G26" s="26">
        <v>4</v>
      </c>
      <c r="H26" s="26"/>
      <c r="I26" s="26"/>
      <c r="J26" s="26"/>
      <c r="K26" s="26"/>
      <c r="L26" s="26"/>
      <c r="M26" s="26"/>
      <c r="N26" s="26">
        <v>1</v>
      </c>
      <c r="O26" s="26" t="s">
        <v>1</v>
      </c>
      <c r="P26" s="27"/>
      <c r="Q26" s="26" t="s">
        <v>1</v>
      </c>
      <c r="R26" s="28">
        <f t="shared" si="2"/>
        <v>7</v>
      </c>
      <c r="T26" s="8" t="s">
        <v>3</v>
      </c>
      <c r="U26" s="9" t="s">
        <v>128</v>
      </c>
      <c r="V26" s="10" t="s">
        <v>9</v>
      </c>
      <c r="W26" s="10" t="s">
        <v>16</v>
      </c>
      <c r="X26" s="10" t="s">
        <v>50</v>
      </c>
      <c r="Y26" s="10" t="s">
        <v>41</v>
      </c>
      <c r="Z26" s="11" t="s">
        <v>17</v>
      </c>
      <c r="AA26" s="7"/>
      <c r="AB26" s="8" t="s">
        <v>3</v>
      </c>
      <c r="AC26" s="9" t="s">
        <v>128</v>
      </c>
      <c r="AD26" s="10" t="s">
        <v>9</v>
      </c>
      <c r="AE26" s="10" t="s">
        <v>16</v>
      </c>
      <c r="AF26" s="10" t="s">
        <v>50</v>
      </c>
      <c r="AG26" s="10" t="s">
        <v>41</v>
      </c>
      <c r="AH26" s="11" t="s">
        <v>17</v>
      </c>
      <c r="AI26" s="7"/>
      <c r="AK26" s="118" t="s">
        <v>49</v>
      </c>
      <c r="AL26" s="26">
        <v>2</v>
      </c>
      <c r="AM26" s="26"/>
      <c r="AN26" s="26"/>
      <c r="AO26" s="26"/>
      <c r="AP26" s="26">
        <v>4</v>
      </c>
      <c r="AQ26" s="26"/>
      <c r="AR26" s="26"/>
      <c r="AS26" s="26"/>
      <c r="AT26" s="26"/>
      <c r="AU26" s="26"/>
      <c r="AV26" s="26"/>
      <c r="AW26" s="26">
        <v>1</v>
      </c>
      <c r="AX26" s="26" t="s">
        <v>1</v>
      </c>
      <c r="AY26" s="26"/>
      <c r="AZ26" s="26" t="s">
        <v>1</v>
      </c>
      <c r="BA26" s="132">
        <f t="shared" si="3"/>
        <v>7</v>
      </c>
      <c r="BB26" s="131"/>
    </row>
    <row r="27" spans="1:54" ht="18" customHeight="1">
      <c r="A27" s="127">
        <v>1011</v>
      </c>
      <c r="B27" s="118" t="s">
        <v>115</v>
      </c>
      <c r="C27" s="26">
        <v>16</v>
      </c>
      <c r="D27" s="26"/>
      <c r="E27" s="26"/>
      <c r="F27" s="26"/>
      <c r="G27" s="26">
        <v>26</v>
      </c>
      <c r="H27" s="26"/>
      <c r="I27" s="26"/>
      <c r="J27" s="26"/>
      <c r="K27" s="26">
        <v>3</v>
      </c>
      <c r="L27" s="26"/>
      <c r="M27" s="26"/>
      <c r="N27" s="26">
        <v>2</v>
      </c>
      <c r="O27" s="26">
        <v>2</v>
      </c>
      <c r="P27" s="27">
        <v>1</v>
      </c>
      <c r="Q27" s="26" t="s">
        <v>1</v>
      </c>
      <c r="R27" s="28">
        <f t="shared" si="2"/>
        <v>50</v>
      </c>
      <c r="T27" s="51">
        <v>91201</v>
      </c>
      <c r="U27" s="47" t="s">
        <v>51</v>
      </c>
      <c r="V27" s="14">
        <v>1</v>
      </c>
      <c r="W27" s="15">
        <v>1</v>
      </c>
      <c r="X27" s="14"/>
      <c r="Y27" s="14"/>
      <c r="Z27" s="16">
        <f>SUM(V27:Y27)</f>
        <v>2</v>
      </c>
      <c r="AA27" s="7"/>
      <c r="AB27" s="17">
        <v>91201</v>
      </c>
      <c r="AC27" s="47" t="s">
        <v>51</v>
      </c>
      <c r="AD27" s="14">
        <v>1</v>
      </c>
      <c r="AE27" s="14">
        <v>1</v>
      </c>
      <c r="AF27" s="14"/>
      <c r="AG27" s="14"/>
      <c r="AH27" s="16">
        <f>SUM(AD27:AG27)</f>
        <v>2</v>
      </c>
      <c r="AI27" s="7"/>
      <c r="AK27" s="118" t="s">
        <v>115</v>
      </c>
      <c r="AL27" s="26">
        <v>15.4</v>
      </c>
      <c r="AM27" s="26"/>
      <c r="AN27" s="26"/>
      <c r="AO27" s="26"/>
      <c r="AP27" s="26">
        <v>26</v>
      </c>
      <c r="AQ27" s="26"/>
      <c r="AR27" s="26"/>
      <c r="AS27" s="26"/>
      <c r="AT27" s="26">
        <v>3</v>
      </c>
      <c r="AU27" s="26"/>
      <c r="AV27" s="26"/>
      <c r="AW27" s="26">
        <v>2</v>
      </c>
      <c r="AX27" s="26">
        <v>2</v>
      </c>
      <c r="AY27" s="26">
        <v>1</v>
      </c>
      <c r="AZ27" s="26" t="s">
        <v>1</v>
      </c>
      <c r="BA27" s="132">
        <f t="shared" si="3"/>
        <v>49.4</v>
      </c>
      <c r="BB27" s="131"/>
    </row>
    <row r="28" spans="1:54" ht="18" customHeight="1">
      <c r="A28" s="127">
        <v>1013</v>
      </c>
      <c r="B28" s="118" t="s">
        <v>116</v>
      </c>
      <c r="C28" s="26">
        <v>17</v>
      </c>
      <c r="D28" s="26"/>
      <c r="E28" s="26"/>
      <c r="F28" s="26"/>
      <c r="G28" s="26">
        <v>28</v>
      </c>
      <c r="H28" s="26" t="s">
        <v>1</v>
      </c>
      <c r="I28" s="26"/>
      <c r="J28" s="26"/>
      <c r="K28" s="26">
        <v>7</v>
      </c>
      <c r="L28" s="26"/>
      <c r="M28" s="26"/>
      <c r="N28" s="26">
        <v>1</v>
      </c>
      <c r="O28" s="26">
        <v>5</v>
      </c>
      <c r="P28" s="27">
        <v>1</v>
      </c>
      <c r="Q28" s="26" t="s">
        <v>1</v>
      </c>
      <c r="R28" s="28">
        <f t="shared" si="2"/>
        <v>59</v>
      </c>
      <c r="T28" s="51" t="s">
        <v>1</v>
      </c>
      <c r="U28" s="47" t="s">
        <v>53</v>
      </c>
      <c r="V28" s="14">
        <v>3</v>
      </c>
      <c r="W28" s="14"/>
      <c r="X28" s="14"/>
      <c r="Y28" s="14"/>
      <c r="Z28" s="16">
        <f>SUM(V28:Y28)</f>
        <v>3</v>
      </c>
      <c r="AA28" s="45"/>
      <c r="AB28" s="17" t="s">
        <v>1</v>
      </c>
      <c r="AC28" s="47" t="s">
        <v>53</v>
      </c>
      <c r="AD28" s="14">
        <v>3</v>
      </c>
      <c r="AE28" s="14"/>
      <c r="AF28" s="14"/>
      <c r="AG28" s="14"/>
      <c r="AH28" s="16">
        <f t="shared" ref="AH28:AH29" si="4">SUM(AD28:AG28)</f>
        <v>3</v>
      </c>
      <c r="AI28" s="7"/>
      <c r="AK28" s="118" t="s">
        <v>116</v>
      </c>
      <c r="AL28" s="26">
        <v>16.2</v>
      </c>
      <c r="AM28" s="26"/>
      <c r="AN28" s="26"/>
      <c r="AO28" s="26"/>
      <c r="AP28" s="26">
        <v>27.3</v>
      </c>
      <c r="AQ28" s="26" t="s">
        <v>1</v>
      </c>
      <c r="AR28" s="26"/>
      <c r="AS28" s="26"/>
      <c r="AT28" s="26">
        <v>7</v>
      </c>
      <c r="AU28" s="26"/>
      <c r="AV28" s="26"/>
      <c r="AW28" s="26">
        <v>1</v>
      </c>
      <c r="AX28" s="26">
        <v>5</v>
      </c>
      <c r="AY28" s="26">
        <v>1</v>
      </c>
      <c r="AZ28" s="26" t="s">
        <v>1</v>
      </c>
      <c r="BA28" s="132">
        <f t="shared" si="3"/>
        <v>57.5</v>
      </c>
      <c r="BB28" s="131"/>
    </row>
    <row r="29" spans="1:54" ht="18" customHeight="1">
      <c r="A29" s="127">
        <v>1014</v>
      </c>
      <c r="B29" s="118" t="s">
        <v>52</v>
      </c>
      <c r="C29" s="26">
        <v>14</v>
      </c>
      <c r="D29" s="26"/>
      <c r="E29" s="26" t="s">
        <v>1</v>
      </c>
      <c r="F29" s="26"/>
      <c r="G29" s="26">
        <v>12</v>
      </c>
      <c r="H29" s="26"/>
      <c r="I29" s="26"/>
      <c r="J29" s="26"/>
      <c r="K29" s="26"/>
      <c r="L29" s="26"/>
      <c r="M29" s="26"/>
      <c r="N29" s="26">
        <v>1</v>
      </c>
      <c r="O29" s="26">
        <v>1</v>
      </c>
      <c r="P29" s="27">
        <v>1</v>
      </c>
      <c r="Q29" s="26" t="s">
        <v>1</v>
      </c>
      <c r="R29" s="28">
        <f t="shared" si="2"/>
        <v>29</v>
      </c>
      <c r="T29" s="51">
        <v>91701</v>
      </c>
      <c r="U29" s="47" t="s">
        <v>54</v>
      </c>
      <c r="V29" s="14"/>
      <c r="W29" s="15">
        <v>2</v>
      </c>
      <c r="X29" s="14" t="s">
        <v>1</v>
      </c>
      <c r="Y29" s="14">
        <v>121</v>
      </c>
      <c r="Z29" s="16">
        <f>SUM(V29:Y29)</f>
        <v>123</v>
      </c>
      <c r="AA29" s="12"/>
      <c r="AB29" s="17">
        <v>91701</v>
      </c>
      <c r="AC29" s="47" t="s">
        <v>119</v>
      </c>
      <c r="AD29" s="14"/>
      <c r="AE29" s="14">
        <v>2</v>
      </c>
      <c r="AF29" s="14" t="s">
        <v>1</v>
      </c>
      <c r="AG29" s="14">
        <v>123.69</v>
      </c>
      <c r="AH29" s="16">
        <f t="shared" si="4"/>
        <v>125.69</v>
      </c>
      <c r="AI29" s="7"/>
      <c r="AK29" s="118" t="s">
        <v>52</v>
      </c>
      <c r="AL29" s="26">
        <v>10</v>
      </c>
      <c r="AM29" s="26"/>
      <c r="AN29" s="26" t="s">
        <v>1</v>
      </c>
      <c r="AO29" s="26"/>
      <c r="AP29" s="26">
        <v>11.6</v>
      </c>
      <c r="AQ29" s="26"/>
      <c r="AR29" s="26"/>
      <c r="AS29" s="26"/>
      <c r="AT29" s="26"/>
      <c r="AU29" s="26"/>
      <c r="AV29" s="26"/>
      <c r="AW29" s="26">
        <v>1</v>
      </c>
      <c r="AX29" s="26">
        <v>1</v>
      </c>
      <c r="AY29" s="26">
        <v>1</v>
      </c>
      <c r="AZ29" s="26" t="s">
        <v>1</v>
      </c>
      <c r="BA29" s="132">
        <f t="shared" si="3"/>
        <v>24.6</v>
      </c>
      <c r="BB29" s="131"/>
    </row>
    <row r="30" spans="1:54" ht="18" customHeight="1" thickBot="1">
      <c r="A30" s="127">
        <v>1025</v>
      </c>
      <c r="B30" s="118" t="s">
        <v>117</v>
      </c>
      <c r="C30" s="26">
        <v>53</v>
      </c>
      <c r="D30" s="26"/>
      <c r="E30" s="26"/>
      <c r="F30" s="26"/>
      <c r="G30" s="26">
        <v>91</v>
      </c>
      <c r="H30" s="26"/>
      <c r="I30" s="26"/>
      <c r="J30" s="26"/>
      <c r="K30" s="26">
        <v>2</v>
      </c>
      <c r="L30" s="26"/>
      <c r="M30" s="26"/>
      <c r="N30" s="26">
        <v>10</v>
      </c>
      <c r="O30" s="26">
        <v>2</v>
      </c>
      <c r="P30" s="27">
        <v>3</v>
      </c>
      <c r="Q30" s="26" t="s">
        <v>1</v>
      </c>
      <c r="R30" s="28">
        <f t="shared" si="2"/>
        <v>161</v>
      </c>
      <c r="T30" s="39" t="s">
        <v>14</v>
      </c>
      <c r="U30" s="40"/>
      <c r="V30" s="41">
        <f>SUM(V27:V29)</f>
        <v>4</v>
      </c>
      <c r="W30" s="41">
        <f>SUM(W27:W29)</f>
        <v>3</v>
      </c>
      <c r="X30" s="41">
        <f>SUM(X27:X29)</f>
        <v>0</v>
      </c>
      <c r="Y30" s="41">
        <f>SUM(Y27:Y29)</f>
        <v>121</v>
      </c>
      <c r="Z30" s="42">
        <f>SUM(Z27:Z29)</f>
        <v>128</v>
      </c>
      <c r="AA30" s="7"/>
      <c r="AB30" s="39" t="s">
        <v>14</v>
      </c>
      <c r="AC30" s="40"/>
      <c r="AD30" s="41">
        <f>SUM(AD27:AD29)</f>
        <v>4</v>
      </c>
      <c r="AE30" s="41">
        <f>SUM(AE27:AE29)</f>
        <v>3</v>
      </c>
      <c r="AF30" s="41">
        <f>SUM(AF27:AF29)</f>
        <v>0</v>
      </c>
      <c r="AG30" s="106">
        <f>SUM(AG27:AG29)</f>
        <v>123.69</v>
      </c>
      <c r="AH30" s="41">
        <f>SUM(AH27:AH29)</f>
        <v>130.69</v>
      </c>
      <c r="AI30" s="7"/>
      <c r="AK30" s="118" t="s">
        <v>117</v>
      </c>
      <c r="AL30" s="26">
        <v>50.3</v>
      </c>
      <c r="AM30" s="26"/>
      <c r="AN30" s="26"/>
      <c r="AO30" s="26"/>
      <c r="AP30" s="26">
        <v>87.4</v>
      </c>
      <c r="AQ30" s="26"/>
      <c r="AR30" s="26"/>
      <c r="AS30" s="26"/>
      <c r="AT30" s="26">
        <v>2</v>
      </c>
      <c r="AU30" s="26"/>
      <c r="AV30" s="26"/>
      <c r="AW30" s="26">
        <v>10</v>
      </c>
      <c r="AX30" s="26">
        <v>2</v>
      </c>
      <c r="AY30" s="26">
        <v>3</v>
      </c>
      <c r="AZ30" s="26" t="s">
        <v>1</v>
      </c>
      <c r="BA30" s="132">
        <f t="shared" si="3"/>
        <v>154.69999999999999</v>
      </c>
      <c r="BB30" s="131"/>
    </row>
    <row r="31" spans="1:54" ht="18" customHeight="1">
      <c r="A31" s="127">
        <v>1031</v>
      </c>
      <c r="B31" s="118" t="s">
        <v>55</v>
      </c>
      <c r="C31" s="26">
        <v>13</v>
      </c>
      <c r="D31" s="26"/>
      <c r="E31" s="26">
        <v>0</v>
      </c>
      <c r="F31" s="26" t="s">
        <v>1</v>
      </c>
      <c r="G31" s="26">
        <v>33</v>
      </c>
      <c r="H31" s="26">
        <v>10</v>
      </c>
      <c r="I31" s="26"/>
      <c r="J31" s="26"/>
      <c r="K31" s="26">
        <v>2</v>
      </c>
      <c r="L31" s="26"/>
      <c r="M31" s="26"/>
      <c r="N31" s="26">
        <v>4</v>
      </c>
      <c r="O31" s="26">
        <v>1</v>
      </c>
      <c r="P31" s="27">
        <v>1</v>
      </c>
      <c r="Q31" s="26" t="s">
        <v>1</v>
      </c>
      <c r="R31" s="28">
        <f t="shared" si="2"/>
        <v>64</v>
      </c>
      <c r="T31" s="89"/>
      <c r="U31" s="105"/>
      <c r="V31" s="89"/>
      <c r="W31" s="89"/>
      <c r="X31" s="89"/>
      <c r="Y31" s="89"/>
      <c r="Z31" s="89"/>
      <c r="AA31" s="7"/>
      <c r="AB31" s="89"/>
      <c r="AC31" s="105"/>
      <c r="AD31" s="89"/>
      <c r="AE31" s="89"/>
      <c r="AF31" s="89"/>
      <c r="AG31" s="89"/>
      <c r="AH31" s="89"/>
      <c r="AI31" s="7"/>
      <c r="AK31" s="118" t="s">
        <v>55</v>
      </c>
      <c r="AL31" s="26">
        <v>12.2</v>
      </c>
      <c r="AM31" s="26"/>
      <c r="AN31" s="26">
        <v>0</v>
      </c>
      <c r="AO31" s="26" t="s">
        <v>1</v>
      </c>
      <c r="AP31" s="26">
        <v>30.3</v>
      </c>
      <c r="AQ31" s="26">
        <v>9.1</v>
      </c>
      <c r="AR31" s="26"/>
      <c r="AS31" s="26"/>
      <c r="AT31" s="26">
        <v>2</v>
      </c>
      <c r="AU31" s="26"/>
      <c r="AV31" s="26"/>
      <c r="AW31" s="26">
        <v>4</v>
      </c>
      <c r="AX31" s="26">
        <v>1</v>
      </c>
      <c r="AY31" s="26">
        <v>1</v>
      </c>
      <c r="AZ31" s="26" t="s">
        <v>1</v>
      </c>
      <c r="BA31" s="132">
        <f t="shared" si="3"/>
        <v>59.6</v>
      </c>
      <c r="BB31" s="131"/>
    </row>
    <row r="32" spans="1:54" ht="18" customHeight="1" thickBot="1">
      <c r="A32" s="127">
        <v>1051</v>
      </c>
      <c r="B32" s="118" t="s">
        <v>118</v>
      </c>
      <c r="C32" s="26">
        <v>12</v>
      </c>
      <c r="D32" s="26"/>
      <c r="E32" s="26"/>
      <c r="F32" s="26"/>
      <c r="G32" s="26">
        <v>49</v>
      </c>
      <c r="H32" s="26"/>
      <c r="I32" s="26"/>
      <c r="J32" s="26"/>
      <c r="K32" s="26"/>
      <c r="L32" s="26"/>
      <c r="M32" s="26"/>
      <c r="N32" s="26">
        <v>2</v>
      </c>
      <c r="O32" s="26">
        <v>4</v>
      </c>
      <c r="P32" s="27">
        <v>1</v>
      </c>
      <c r="Q32" s="26" t="s">
        <v>1</v>
      </c>
      <c r="R32" s="28">
        <f t="shared" si="2"/>
        <v>68</v>
      </c>
      <c r="T32" s="43"/>
      <c r="U32" s="44"/>
      <c r="V32" s="12"/>
      <c r="W32" s="12"/>
      <c r="X32" s="12"/>
      <c r="Y32" s="12"/>
      <c r="Z32" s="12"/>
      <c r="AA32" s="46"/>
      <c r="AB32" s="12"/>
      <c r="AC32" s="44"/>
      <c r="AD32" s="12"/>
      <c r="AE32" s="12"/>
      <c r="AF32" s="12"/>
      <c r="AG32" s="12"/>
      <c r="AH32" s="12"/>
      <c r="AI32" s="90"/>
      <c r="AK32" s="118" t="s">
        <v>118</v>
      </c>
      <c r="AL32" s="26">
        <v>11.4</v>
      </c>
      <c r="AM32" s="26"/>
      <c r="AN32" s="26"/>
      <c r="AO32" s="26"/>
      <c r="AP32" s="26">
        <v>48.81</v>
      </c>
      <c r="AQ32" s="26"/>
      <c r="AR32" s="26"/>
      <c r="AS32" s="26"/>
      <c r="AT32" s="26"/>
      <c r="AU32" s="26"/>
      <c r="AV32" s="26"/>
      <c r="AW32" s="26">
        <v>2</v>
      </c>
      <c r="AX32" s="26">
        <v>4</v>
      </c>
      <c r="AY32" s="26">
        <v>1</v>
      </c>
      <c r="AZ32" s="26" t="s">
        <v>1</v>
      </c>
      <c r="BA32" s="132">
        <f t="shared" si="3"/>
        <v>67.210000000000008</v>
      </c>
      <c r="BB32" s="131"/>
    </row>
    <row r="33" spans="1:62" ht="18" customHeight="1">
      <c r="A33" s="127">
        <v>1027</v>
      </c>
      <c r="B33" s="118" t="s">
        <v>56</v>
      </c>
      <c r="C33" s="26">
        <v>4</v>
      </c>
      <c r="D33" s="26"/>
      <c r="E33" s="26"/>
      <c r="F33" s="26" t="s">
        <v>1</v>
      </c>
      <c r="G33" s="26">
        <v>2</v>
      </c>
      <c r="H33" s="26"/>
      <c r="I33" s="26">
        <v>22</v>
      </c>
      <c r="J33" s="71">
        <v>3</v>
      </c>
      <c r="K33" s="26"/>
      <c r="L33" s="26"/>
      <c r="M33" s="26"/>
      <c r="N33" s="26" t="s">
        <v>1</v>
      </c>
      <c r="O33" s="26"/>
      <c r="P33" s="27">
        <v>1</v>
      </c>
      <c r="Q33" s="26" t="s">
        <v>1</v>
      </c>
      <c r="R33" s="28">
        <f t="shared" si="2"/>
        <v>32</v>
      </c>
      <c r="T33" s="8" t="s">
        <v>3</v>
      </c>
      <c r="U33" s="9" t="s">
        <v>129</v>
      </c>
      <c r="V33" s="10" t="s">
        <v>16</v>
      </c>
      <c r="W33" s="10" t="s">
        <v>41</v>
      </c>
      <c r="X33" s="100" t="s">
        <v>50</v>
      </c>
      <c r="Y33" s="11" t="s">
        <v>17</v>
      </c>
      <c r="Z33" s="90"/>
      <c r="AA33" s="46"/>
      <c r="AB33" s="8" t="s">
        <v>3</v>
      </c>
      <c r="AC33" s="9" t="s">
        <v>129</v>
      </c>
      <c r="AD33" s="10" t="s">
        <v>16</v>
      </c>
      <c r="AE33" s="10" t="s">
        <v>41</v>
      </c>
      <c r="AF33" s="100" t="s">
        <v>50</v>
      </c>
      <c r="AG33" s="11" t="s">
        <v>17</v>
      </c>
      <c r="AH33" s="90"/>
      <c r="AI33" s="45"/>
      <c r="AK33" s="118" t="s">
        <v>56</v>
      </c>
      <c r="AL33" s="26">
        <v>4</v>
      </c>
      <c r="AM33" s="26"/>
      <c r="AN33" s="26"/>
      <c r="AO33" s="26" t="s">
        <v>1</v>
      </c>
      <c r="AP33" s="26">
        <v>2</v>
      </c>
      <c r="AQ33" s="26"/>
      <c r="AR33" s="26">
        <v>22</v>
      </c>
      <c r="AS33" s="71">
        <v>2.5</v>
      </c>
      <c r="AT33" s="26"/>
      <c r="AU33" s="26"/>
      <c r="AV33" s="26"/>
      <c r="AW33" s="26" t="s">
        <v>1</v>
      </c>
      <c r="AX33" s="26"/>
      <c r="AY33" s="26">
        <v>1</v>
      </c>
      <c r="AZ33" s="26" t="s">
        <v>1</v>
      </c>
      <c r="BA33" s="132">
        <f t="shared" si="3"/>
        <v>31.5</v>
      </c>
      <c r="BB33" s="131"/>
    </row>
    <row r="34" spans="1:62" ht="15.75" customHeight="1">
      <c r="A34" s="127">
        <v>5023</v>
      </c>
      <c r="B34" s="118" t="s">
        <v>57</v>
      </c>
      <c r="C34" s="26">
        <v>13</v>
      </c>
      <c r="D34" s="26"/>
      <c r="E34" s="26"/>
      <c r="F34" s="26"/>
      <c r="G34" s="26">
        <v>17</v>
      </c>
      <c r="H34" s="26"/>
      <c r="I34" s="26"/>
      <c r="J34" s="26"/>
      <c r="K34" s="26">
        <v>2</v>
      </c>
      <c r="L34" s="26">
        <v>23</v>
      </c>
      <c r="M34" s="26"/>
      <c r="N34" s="26" t="s">
        <v>1</v>
      </c>
      <c r="O34" s="26">
        <v>1</v>
      </c>
      <c r="P34" s="27">
        <v>4</v>
      </c>
      <c r="Q34" s="26" t="s">
        <v>1</v>
      </c>
      <c r="R34" s="28">
        <f t="shared" si="2"/>
        <v>60</v>
      </c>
      <c r="T34" s="51">
        <v>90281</v>
      </c>
      <c r="U34" s="47" t="s">
        <v>59</v>
      </c>
      <c r="V34" s="15">
        <v>2</v>
      </c>
      <c r="W34" s="14"/>
      <c r="X34" s="99"/>
      <c r="Y34" s="16">
        <f t="shared" ref="Y34:Y45" si="5">SUM(V34:W34)</f>
        <v>2</v>
      </c>
      <c r="Z34" s="45"/>
      <c r="AA34" s="46"/>
      <c r="AB34" s="17">
        <v>90281</v>
      </c>
      <c r="AC34" s="47" t="s">
        <v>59</v>
      </c>
      <c r="AD34" s="14">
        <v>2</v>
      </c>
      <c r="AE34" s="14"/>
      <c r="AF34" s="99"/>
      <c r="AG34" s="16">
        <f t="shared" ref="AG34:AG42" si="6">SUM(AD34:AE34)</f>
        <v>2</v>
      </c>
      <c r="AH34" s="45"/>
      <c r="AI34" s="45"/>
      <c r="AK34" s="118" t="s">
        <v>57</v>
      </c>
      <c r="AL34" s="26">
        <v>11.8</v>
      </c>
      <c r="AM34" s="26"/>
      <c r="AN34" s="26"/>
      <c r="AO34" s="26"/>
      <c r="AP34" s="26">
        <v>17</v>
      </c>
      <c r="AQ34" s="26"/>
      <c r="AR34" s="26"/>
      <c r="AS34" s="26"/>
      <c r="AT34" s="26">
        <v>2</v>
      </c>
      <c r="AU34" s="26">
        <v>23</v>
      </c>
      <c r="AV34" s="26"/>
      <c r="AW34" s="26" t="s">
        <v>1</v>
      </c>
      <c r="AX34" s="26">
        <v>1</v>
      </c>
      <c r="AY34" s="26">
        <v>4</v>
      </c>
      <c r="AZ34" s="26" t="s">
        <v>1</v>
      </c>
      <c r="BA34" s="132">
        <f t="shared" si="3"/>
        <v>58.8</v>
      </c>
      <c r="BB34" s="131"/>
    </row>
    <row r="35" spans="1:62" ht="18" customHeight="1">
      <c r="A35" s="127">
        <v>5024</v>
      </c>
      <c r="B35" s="118" t="s">
        <v>58</v>
      </c>
      <c r="C35" s="26">
        <v>4</v>
      </c>
      <c r="D35" s="26" t="s">
        <v>1</v>
      </c>
      <c r="E35" s="26">
        <v>4</v>
      </c>
      <c r="F35" s="26" t="s">
        <v>1</v>
      </c>
      <c r="G35" s="26" t="s">
        <v>1</v>
      </c>
      <c r="H35" s="26">
        <v>27</v>
      </c>
      <c r="I35" s="26"/>
      <c r="J35" s="26"/>
      <c r="K35" s="26"/>
      <c r="L35" s="26"/>
      <c r="M35" s="26"/>
      <c r="N35" s="26" t="s">
        <v>1</v>
      </c>
      <c r="O35" s="26">
        <v>9</v>
      </c>
      <c r="P35" s="27"/>
      <c r="Q35" s="26" t="s">
        <v>1</v>
      </c>
      <c r="R35" s="28">
        <f t="shared" si="2"/>
        <v>44</v>
      </c>
      <c r="T35" s="51" t="s">
        <v>1</v>
      </c>
      <c r="U35" s="47" t="s">
        <v>61</v>
      </c>
      <c r="V35" s="15">
        <v>1</v>
      </c>
      <c r="W35" s="14"/>
      <c r="X35" s="99"/>
      <c r="Y35" s="16">
        <f t="shared" si="5"/>
        <v>1</v>
      </c>
      <c r="Z35" s="45"/>
      <c r="AA35" s="46"/>
      <c r="AB35" s="17" t="s">
        <v>1</v>
      </c>
      <c r="AC35" s="47" t="s">
        <v>62</v>
      </c>
      <c r="AD35" s="14">
        <v>1</v>
      </c>
      <c r="AE35" s="14"/>
      <c r="AF35" s="99"/>
      <c r="AG35" s="16">
        <f t="shared" si="6"/>
        <v>1</v>
      </c>
      <c r="AH35" s="45"/>
      <c r="AI35" s="45"/>
      <c r="AK35" s="118" t="s">
        <v>58</v>
      </c>
      <c r="AL35" s="26">
        <v>3.6</v>
      </c>
      <c r="AM35" s="26" t="s">
        <v>1</v>
      </c>
      <c r="AN35" s="26">
        <v>4</v>
      </c>
      <c r="AO35" s="26" t="s">
        <v>1</v>
      </c>
      <c r="AP35" s="26" t="s">
        <v>1</v>
      </c>
      <c r="AQ35" s="26">
        <v>26.75</v>
      </c>
      <c r="AR35" s="26"/>
      <c r="AS35" s="26"/>
      <c r="AT35" s="26"/>
      <c r="AU35" s="26"/>
      <c r="AV35" s="26"/>
      <c r="AW35" s="26" t="s">
        <v>1</v>
      </c>
      <c r="AX35" s="26">
        <v>8.75</v>
      </c>
      <c r="AY35" s="26"/>
      <c r="AZ35" s="26" t="s">
        <v>1</v>
      </c>
      <c r="BA35" s="132">
        <f t="shared" si="3"/>
        <v>43.1</v>
      </c>
      <c r="BB35" s="131"/>
    </row>
    <row r="36" spans="1:62" ht="18" customHeight="1">
      <c r="A36" s="127">
        <v>5031</v>
      </c>
      <c r="B36" s="118" t="s">
        <v>113</v>
      </c>
      <c r="C36" s="26">
        <v>1</v>
      </c>
      <c r="D36" s="26" t="s">
        <v>1</v>
      </c>
      <c r="E36" s="26">
        <v>4</v>
      </c>
      <c r="F36" s="26" t="s">
        <v>1</v>
      </c>
      <c r="G36" s="26" t="s">
        <v>1</v>
      </c>
      <c r="H36" s="26">
        <v>15</v>
      </c>
      <c r="I36" s="26"/>
      <c r="J36" s="26"/>
      <c r="K36" s="26"/>
      <c r="L36" s="26"/>
      <c r="M36" s="26"/>
      <c r="N36" s="26" t="s">
        <v>1</v>
      </c>
      <c r="O36" s="26">
        <v>1</v>
      </c>
      <c r="P36" s="27"/>
      <c r="Q36" s="26" t="s">
        <v>1</v>
      </c>
      <c r="R36" s="28">
        <f>SUM(C36:Q36)</f>
        <v>21</v>
      </c>
      <c r="T36" s="51">
        <v>90282</v>
      </c>
      <c r="U36" s="47" t="s">
        <v>64</v>
      </c>
      <c r="V36" s="48">
        <v>16</v>
      </c>
      <c r="W36" s="49"/>
      <c r="X36" s="101"/>
      <c r="Y36" s="50">
        <f t="shared" si="5"/>
        <v>16</v>
      </c>
      <c r="Z36" s="45"/>
      <c r="AA36" s="46"/>
      <c r="AB36" s="51">
        <v>90282</v>
      </c>
      <c r="AC36" s="47" t="s">
        <v>64</v>
      </c>
      <c r="AD36" s="49">
        <v>16</v>
      </c>
      <c r="AE36" s="49"/>
      <c r="AF36" s="101"/>
      <c r="AG36" s="16">
        <f t="shared" si="6"/>
        <v>16</v>
      </c>
      <c r="AH36" s="45"/>
      <c r="AI36" s="45"/>
      <c r="AK36" s="118" t="s">
        <v>113</v>
      </c>
      <c r="AL36" s="26">
        <v>0.2</v>
      </c>
      <c r="AM36" s="26"/>
      <c r="AN36" s="26">
        <v>4</v>
      </c>
      <c r="AO36" s="26"/>
      <c r="AP36" s="26"/>
      <c r="AQ36" s="26">
        <v>15</v>
      </c>
      <c r="AR36" s="26"/>
      <c r="AS36" s="26"/>
      <c r="AT36" s="26"/>
      <c r="AU36" s="26"/>
      <c r="AV36" s="26"/>
      <c r="AW36" s="26"/>
      <c r="AX36" s="26">
        <v>1</v>
      </c>
      <c r="AY36" s="26"/>
      <c r="AZ36" s="26"/>
      <c r="BA36" s="132">
        <f t="shared" si="3"/>
        <v>20.2</v>
      </c>
      <c r="BB36" s="131"/>
    </row>
    <row r="37" spans="1:62" ht="18" customHeight="1">
      <c r="A37" s="127">
        <v>5034</v>
      </c>
      <c r="B37" s="118" t="s">
        <v>60</v>
      </c>
      <c r="C37" s="26">
        <v>3</v>
      </c>
      <c r="D37" s="26"/>
      <c r="E37" s="26">
        <v>1</v>
      </c>
      <c r="F37" s="26"/>
      <c r="G37" s="26"/>
      <c r="H37" s="26">
        <v>22</v>
      </c>
      <c r="I37" s="26"/>
      <c r="J37" s="26"/>
      <c r="K37" s="26"/>
      <c r="L37" s="26"/>
      <c r="M37" s="26"/>
      <c r="N37" s="26" t="s">
        <v>1</v>
      </c>
      <c r="O37" s="26">
        <v>2</v>
      </c>
      <c r="P37" s="27"/>
      <c r="Q37" s="26" t="s">
        <v>1</v>
      </c>
      <c r="R37" s="28">
        <f t="shared" si="2"/>
        <v>28</v>
      </c>
      <c r="T37" s="51">
        <v>90290</v>
      </c>
      <c r="U37" s="47" t="s">
        <v>110</v>
      </c>
      <c r="V37" s="48">
        <v>6</v>
      </c>
      <c r="W37" s="49"/>
      <c r="X37" s="101"/>
      <c r="Y37" s="50">
        <f t="shared" si="5"/>
        <v>6</v>
      </c>
      <c r="Z37" s="45"/>
      <c r="AA37" s="46"/>
      <c r="AB37" s="13">
        <v>90290</v>
      </c>
      <c r="AC37" s="47" t="s">
        <v>110</v>
      </c>
      <c r="AD37" s="49">
        <v>6</v>
      </c>
      <c r="AE37" s="49"/>
      <c r="AF37" s="101"/>
      <c r="AG37" s="16">
        <f t="shared" si="6"/>
        <v>6</v>
      </c>
      <c r="AH37" s="45"/>
      <c r="AI37" s="45"/>
      <c r="AK37" s="118" t="s">
        <v>60</v>
      </c>
      <c r="AL37" s="26">
        <v>3</v>
      </c>
      <c r="AM37" s="26"/>
      <c r="AN37" s="26">
        <v>1</v>
      </c>
      <c r="AO37" s="26"/>
      <c r="AP37" s="26"/>
      <c r="AQ37" s="26">
        <v>22</v>
      </c>
      <c r="AR37" s="26" t="s">
        <v>1</v>
      </c>
      <c r="AS37" s="26"/>
      <c r="AT37" s="26"/>
      <c r="AU37" s="26"/>
      <c r="AV37" s="26"/>
      <c r="AW37" s="26" t="s">
        <v>1</v>
      </c>
      <c r="AX37" s="26">
        <v>2</v>
      </c>
      <c r="AY37" s="26"/>
      <c r="AZ37" s="26" t="s">
        <v>1</v>
      </c>
      <c r="BA37" s="132">
        <f t="shared" si="3"/>
        <v>28</v>
      </c>
      <c r="BB37" s="131"/>
    </row>
    <row r="38" spans="1:62" ht="18" customHeight="1">
      <c r="A38" s="127">
        <v>5062</v>
      </c>
      <c r="B38" s="118" t="s">
        <v>63</v>
      </c>
      <c r="C38" s="26">
        <v>1</v>
      </c>
      <c r="D38" s="26"/>
      <c r="E38" s="26">
        <v>2</v>
      </c>
      <c r="F38" s="26" t="s">
        <v>1</v>
      </c>
      <c r="G38" s="26">
        <v>1</v>
      </c>
      <c r="H38" s="26">
        <v>4</v>
      </c>
      <c r="I38" s="26"/>
      <c r="J38" s="26"/>
      <c r="K38" s="26"/>
      <c r="L38" s="26"/>
      <c r="M38" s="26"/>
      <c r="N38" s="26"/>
      <c r="O38" s="26">
        <v>1</v>
      </c>
      <c r="P38" s="27"/>
      <c r="Q38" s="26" t="s">
        <v>1</v>
      </c>
      <c r="R38" s="28">
        <f t="shared" si="2"/>
        <v>9</v>
      </c>
      <c r="T38" s="51">
        <v>90286</v>
      </c>
      <c r="U38" s="49" t="s">
        <v>66</v>
      </c>
      <c r="V38" s="15">
        <v>2</v>
      </c>
      <c r="W38" s="14">
        <v>2</v>
      </c>
      <c r="X38" s="99"/>
      <c r="Y38" s="16">
        <f t="shared" si="5"/>
        <v>4</v>
      </c>
      <c r="Z38" s="45"/>
      <c r="AA38" s="46"/>
      <c r="AB38" s="17">
        <v>90286</v>
      </c>
      <c r="AC38" s="49" t="s">
        <v>66</v>
      </c>
      <c r="AD38" s="14">
        <v>2</v>
      </c>
      <c r="AE38" s="14">
        <v>2</v>
      </c>
      <c r="AF38" s="99"/>
      <c r="AG38" s="16">
        <f t="shared" si="6"/>
        <v>4</v>
      </c>
      <c r="AH38" s="45"/>
      <c r="AI38" s="45"/>
      <c r="AK38" s="118" t="s">
        <v>63</v>
      </c>
      <c r="AL38" s="26">
        <v>1</v>
      </c>
      <c r="AM38" s="26"/>
      <c r="AN38" s="26">
        <v>2</v>
      </c>
      <c r="AO38" s="26" t="s">
        <v>1</v>
      </c>
      <c r="AP38" s="26">
        <v>1</v>
      </c>
      <c r="AQ38" s="26">
        <v>4</v>
      </c>
      <c r="AR38" s="26"/>
      <c r="AS38" s="26"/>
      <c r="AT38" s="26"/>
      <c r="AU38" s="26"/>
      <c r="AV38" s="26"/>
      <c r="AW38" s="26"/>
      <c r="AX38" s="26">
        <v>0.75</v>
      </c>
      <c r="AY38" s="26"/>
      <c r="AZ38" s="26" t="s">
        <v>1</v>
      </c>
      <c r="BA38" s="132">
        <f t="shared" si="3"/>
        <v>8.75</v>
      </c>
      <c r="BB38" s="131"/>
    </row>
    <row r="39" spans="1:62" ht="18" customHeight="1">
      <c r="A39" s="127">
        <v>5186</v>
      </c>
      <c r="B39" s="119" t="s">
        <v>65</v>
      </c>
      <c r="C39" s="27">
        <v>0</v>
      </c>
      <c r="D39" s="27"/>
      <c r="E39" s="27">
        <v>1</v>
      </c>
      <c r="F39" s="27"/>
      <c r="G39" s="27">
        <v>13</v>
      </c>
      <c r="H39" s="27">
        <v>1</v>
      </c>
      <c r="I39" s="27"/>
      <c r="J39" s="27"/>
      <c r="K39" s="27">
        <v>1</v>
      </c>
      <c r="L39" s="27"/>
      <c r="M39" s="27"/>
      <c r="N39" s="27">
        <v>15</v>
      </c>
      <c r="O39" s="27">
        <v>13</v>
      </c>
      <c r="P39" s="27">
        <v>1</v>
      </c>
      <c r="Q39" s="27" t="s">
        <v>1</v>
      </c>
      <c r="R39" s="16">
        <f t="shared" si="2"/>
        <v>45</v>
      </c>
      <c r="T39" s="51">
        <v>90284</v>
      </c>
      <c r="U39" s="47" t="s">
        <v>70</v>
      </c>
      <c r="V39" s="15">
        <v>16</v>
      </c>
      <c r="W39" s="14"/>
      <c r="X39" s="99"/>
      <c r="Y39" s="16">
        <f t="shared" si="5"/>
        <v>16</v>
      </c>
      <c r="Z39" s="45"/>
      <c r="AA39" s="46"/>
      <c r="AB39" s="17">
        <v>90284</v>
      </c>
      <c r="AC39" s="47" t="s">
        <v>71</v>
      </c>
      <c r="AD39" s="14">
        <v>16</v>
      </c>
      <c r="AE39" s="14"/>
      <c r="AF39" s="14"/>
      <c r="AG39" s="113">
        <f t="shared" si="6"/>
        <v>16</v>
      </c>
      <c r="AH39" s="45"/>
      <c r="AI39" s="45"/>
      <c r="AJ39" s="52"/>
      <c r="AK39" s="119" t="s">
        <v>65</v>
      </c>
      <c r="AL39" s="27">
        <v>0.2</v>
      </c>
      <c r="AM39" s="27"/>
      <c r="AN39" s="27">
        <v>1</v>
      </c>
      <c r="AO39" s="27"/>
      <c r="AP39" s="27">
        <v>13</v>
      </c>
      <c r="AQ39" s="27">
        <v>1</v>
      </c>
      <c r="AR39" s="27"/>
      <c r="AS39" s="27"/>
      <c r="AT39" s="27">
        <v>1</v>
      </c>
      <c r="AU39" s="27"/>
      <c r="AV39" s="27"/>
      <c r="AW39" s="27">
        <v>15</v>
      </c>
      <c r="AX39" s="27">
        <v>13</v>
      </c>
      <c r="AY39" s="27">
        <v>1</v>
      </c>
      <c r="AZ39" s="27" t="s">
        <v>1</v>
      </c>
      <c r="BA39" s="139">
        <f t="shared" si="3"/>
        <v>45.2</v>
      </c>
      <c r="BB39" s="131"/>
    </row>
    <row r="40" spans="1:62" s="52" customFormat="1" ht="18" customHeight="1">
      <c r="A40" s="127">
        <v>5184</v>
      </c>
      <c r="B40" s="119" t="s">
        <v>67</v>
      </c>
      <c r="C40" s="27">
        <v>0</v>
      </c>
      <c r="D40" s="27"/>
      <c r="E40" s="27"/>
      <c r="F40" s="27"/>
      <c r="G40" s="27">
        <v>14</v>
      </c>
      <c r="H40" s="27"/>
      <c r="I40" s="27"/>
      <c r="J40" s="27"/>
      <c r="K40" s="27">
        <v>1</v>
      </c>
      <c r="L40" s="27"/>
      <c r="M40" s="27"/>
      <c r="N40" s="27">
        <v>4</v>
      </c>
      <c r="O40" s="27">
        <v>3</v>
      </c>
      <c r="P40" s="27"/>
      <c r="Q40" s="27" t="s">
        <v>1</v>
      </c>
      <c r="R40" s="16">
        <f t="shared" si="2"/>
        <v>22</v>
      </c>
      <c r="T40" s="51">
        <v>90801</v>
      </c>
      <c r="U40" s="47" t="s">
        <v>31</v>
      </c>
      <c r="V40" s="14">
        <v>9</v>
      </c>
      <c r="W40" s="15" t="s">
        <v>1</v>
      </c>
      <c r="X40" s="115"/>
      <c r="Y40" s="16">
        <f>SUM(V40:W40)</f>
        <v>9</v>
      </c>
      <c r="Z40" s="7"/>
      <c r="AA40" s="7"/>
      <c r="AB40" s="17">
        <v>90801</v>
      </c>
      <c r="AC40" s="47" t="s">
        <v>31</v>
      </c>
      <c r="AD40" s="14">
        <v>9</v>
      </c>
      <c r="AE40" s="14"/>
      <c r="AF40" s="83" t="s">
        <v>1</v>
      </c>
      <c r="AG40" s="16">
        <f t="shared" si="6"/>
        <v>9</v>
      </c>
      <c r="AH40" s="45"/>
      <c r="AI40" s="45"/>
      <c r="AK40" s="119" t="s">
        <v>67</v>
      </c>
      <c r="AL40" s="27">
        <v>0.2</v>
      </c>
      <c r="AM40" s="27"/>
      <c r="AN40" s="27"/>
      <c r="AO40" s="27"/>
      <c r="AP40" s="27">
        <v>14</v>
      </c>
      <c r="AQ40" s="27"/>
      <c r="AR40" s="27"/>
      <c r="AS40" s="27"/>
      <c r="AT40" s="27">
        <v>1</v>
      </c>
      <c r="AU40" s="27"/>
      <c r="AV40" s="27"/>
      <c r="AW40" s="27">
        <v>4</v>
      </c>
      <c r="AX40" s="27">
        <v>3</v>
      </c>
      <c r="AY40" s="27" t="s">
        <v>1</v>
      </c>
      <c r="AZ40" s="27" t="s">
        <v>1</v>
      </c>
      <c r="BA40" s="139">
        <f t="shared" si="3"/>
        <v>22.2</v>
      </c>
      <c r="BB40" s="133"/>
    </row>
    <row r="41" spans="1:62" ht="18" customHeight="1">
      <c r="A41" s="127">
        <v>5185</v>
      </c>
      <c r="B41" s="118" t="s">
        <v>69</v>
      </c>
      <c r="C41" s="26">
        <v>0</v>
      </c>
      <c r="D41" s="26"/>
      <c r="E41" s="26"/>
      <c r="F41" s="26"/>
      <c r="G41" s="26">
        <v>61</v>
      </c>
      <c r="H41" s="26"/>
      <c r="I41" s="26"/>
      <c r="J41" s="26"/>
      <c r="K41" s="26">
        <v>5</v>
      </c>
      <c r="L41" s="26"/>
      <c r="M41" s="26"/>
      <c r="N41" s="26">
        <v>10</v>
      </c>
      <c r="O41" s="26">
        <v>16</v>
      </c>
      <c r="P41" s="27">
        <v>2</v>
      </c>
      <c r="Q41" s="26" t="s">
        <v>1</v>
      </c>
      <c r="R41" s="28">
        <f t="shared" si="2"/>
        <v>94</v>
      </c>
      <c r="S41" s="52"/>
      <c r="T41" s="51">
        <v>92101</v>
      </c>
      <c r="U41" s="123" t="s">
        <v>73</v>
      </c>
      <c r="V41" s="48" t="s">
        <v>1</v>
      </c>
      <c r="W41" s="49">
        <v>3</v>
      </c>
      <c r="X41" s="101"/>
      <c r="Y41" s="16">
        <f t="shared" si="5"/>
        <v>3</v>
      </c>
      <c r="Z41" s="45"/>
      <c r="AA41" s="46"/>
      <c r="AB41" s="51">
        <v>92101</v>
      </c>
      <c r="AC41" s="123" t="s">
        <v>73</v>
      </c>
      <c r="AD41" s="49" t="s">
        <v>1</v>
      </c>
      <c r="AE41" s="49">
        <v>2.5</v>
      </c>
      <c r="AF41" s="101"/>
      <c r="AG41" s="16">
        <f t="shared" si="6"/>
        <v>2.5</v>
      </c>
      <c r="AH41" s="45"/>
      <c r="AI41" s="45"/>
      <c r="AK41" s="118" t="s">
        <v>69</v>
      </c>
      <c r="AL41" s="26">
        <v>0</v>
      </c>
      <c r="AM41" s="26"/>
      <c r="AN41" s="26"/>
      <c r="AO41" s="26"/>
      <c r="AP41" s="26">
        <v>60.2</v>
      </c>
      <c r="AQ41" s="26"/>
      <c r="AR41" s="26"/>
      <c r="AS41" s="26"/>
      <c r="AT41" s="26">
        <v>5</v>
      </c>
      <c r="AU41" s="26"/>
      <c r="AV41" s="26"/>
      <c r="AW41" s="26">
        <v>10</v>
      </c>
      <c r="AX41" s="26">
        <v>15.1</v>
      </c>
      <c r="AY41" s="26">
        <v>2</v>
      </c>
      <c r="AZ41" s="26" t="s">
        <v>1</v>
      </c>
      <c r="BA41" s="132">
        <f t="shared" si="3"/>
        <v>92.3</v>
      </c>
      <c r="BB41" s="133"/>
      <c r="BC41" s="52"/>
      <c r="BD41" s="52"/>
      <c r="BE41" s="52"/>
      <c r="BF41" s="52"/>
      <c r="BG41" s="52"/>
      <c r="BH41" s="52"/>
      <c r="BI41" s="52"/>
      <c r="BJ41" s="52"/>
    </row>
    <row r="42" spans="1:62" ht="18" customHeight="1">
      <c r="A42" s="89">
        <v>3160</v>
      </c>
      <c r="B42" s="118" t="s">
        <v>72</v>
      </c>
      <c r="C42" s="26"/>
      <c r="D42" s="26">
        <v>9</v>
      </c>
      <c r="E42" s="26"/>
      <c r="F42" s="26"/>
      <c r="G42" s="26"/>
      <c r="H42" s="71">
        <v>16</v>
      </c>
      <c r="I42" s="26"/>
      <c r="J42" s="26"/>
      <c r="K42" s="26"/>
      <c r="L42" s="26"/>
      <c r="M42" s="26"/>
      <c r="N42" s="26">
        <v>3</v>
      </c>
      <c r="O42" s="26">
        <v>2</v>
      </c>
      <c r="P42" s="27">
        <v>3</v>
      </c>
      <c r="Q42" s="26">
        <v>2</v>
      </c>
      <c r="R42" s="28">
        <f t="shared" si="2"/>
        <v>35</v>
      </c>
      <c r="T42" s="54">
        <v>9210</v>
      </c>
      <c r="U42" s="121" t="s">
        <v>75</v>
      </c>
      <c r="V42" s="49">
        <v>10</v>
      </c>
      <c r="W42" s="53"/>
      <c r="X42" s="102"/>
      <c r="Y42" s="50">
        <f t="shared" si="5"/>
        <v>10</v>
      </c>
      <c r="Z42" s="45"/>
      <c r="AA42" s="46"/>
      <c r="AB42" s="54">
        <v>9210</v>
      </c>
      <c r="AC42" s="121" t="s">
        <v>75</v>
      </c>
      <c r="AD42" s="53">
        <v>10</v>
      </c>
      <c r="AE42" s="49" t="s">
        <v>1</v>
      </c>
      <c r="AF42" s="102"/>
      <c r="AG42" s="16">
        <f t="shared" si="6"/>
        <v>10</v>
      </c>
      <c r="AH42" s="89"/>
      <c r="AI42" s="89"/>
      <c r="AK42" s="118" t="s">
        <v>72</v>
      </c>
      <c r="AL42" s="26"/>
      <c r="AM42" s="26">
        <v>8.4</v>
      </c>
      <c r="AN42" s="26"/>
      <c r="AO42" s="26"/>
      <c r="AP42" s="26"/>
      <c r="AQ42" s="71">
        <v>15.82</v>
      </c>
      <c r="AR42" s="26"/>
      <c r="AS42" s="26"/>
      <c r="AT42" s="26"/>
      <c r="AU42" s="26"/>
      <c r="AV42" s="26"/>
      <c r="AW42" s="26">
        <v>3</v>
      </c>
      <c r="AX42" s="26">
        <v>2</v>
      </c>
      <c r="AY42" s="26">
        <v>3</v>
      </c>
      <c r="AZ42" s="26">
        <v>2</v>
      </c>
      <c r="BA42" s="132">
        <f t="shared" si="3"/>
        <v>34.22</v>
      </c>
      <c r="BB42" s="131"/>
    </row>
    <row r="43" spans="1:62" ht="18" customHeight="1">
      <c r="A43" s="89">
        <v>3161</v>
      </c>
      <c r="B43" s="118" t="s">
        <v>74</v>
      </c>
      <c r="C43" s="26"/>
      <c r="D43" s="26">
        <v>7</v>
      </c>
      <c r="E43" s="26"/>
      <c r="F43" s="26"/>
      <c r="G43" s="26"/>
      <c r="H43" s="71">
        <v>6</v>
      </c>
      <c r="I43" s="26"/>
      <c r="J43" s="26"/>
      <c r="K43" s="26"/>
      <c r="L43" s="26"/>
      <c r="M43" s="26"/>
      <c r="N43" s="26"/>
      <c r="O43" s="26">
        <v>1</v>
      </c>
      <c r="P43" s="27"/>
      <c r="Q43" s="26"/>
      <c r="R43" s="28">
        <f t="shared" si="2"/>
        <v>14</v>
      </c>
      <c r="T43" s="98">
        <v>98602</v>
      </c>
      <c r="U43" s="124" t="s">
        <v>111</v>
      </c>
      <c r="V43" s="96">
        <v>5</v>
      </c>
      <c r="W43" s="96"/>
      <c r="X43" s="114">
        <v>2</v>
      </c>
      <c r="Y43" s="50">
        <f>SUM(V43:X43)</f>
        <v>7</v>
      </c>
      <c r="Z43" s="45"/>
      <c r="AA43" s="46"/>
      <c r="AB43" s="95">
        <v>98602</v>
      </c>
      <c r="AC43" s="124" t="s">
        <v>111</v>
      </c>
      <c r="AD43" s="96">
        <v>5</v>
      </c>
      <c r="AE43" s="96"/>
      <c r="AF43" s="114">
        <v>2</v>
      </c>
      <c r="AG43" s="16">
        <f>SUM(AD43:AF43)</f>
        <v>7</v>
      </c>
      <c r="AH43" s="12"/>
      <c r="AI43" s="12"/>
      <c r="AK43" s="118" t="s">
        <v>74</v>
      </c>
      <c r="AL43" s="26"/>
      <c r="AM43" s="26">
        <v>7</v>
      </c>
      <c r="AN43" s="26"/>
      <c r="AO43" s="26"/>
      <c r="AP43" s="26"/>
      <c r="AQ43" s="71">
        <v>6</v>
      </c>
      <c r="AR43" s="26"/>
      <c r="AS43" s="26"/>
      <c r="AT43" s="26"/>
      <c r="AU43" s="26"/>
      <c r="AV43" s="26"/>
      <c r="AW43" s="26"/>
      <c r="AX43" s="26">
        <v>1</v>
      </c>
      <c r="AY43" s="27"/>
      <c r="AZ43" s="26"/>
      <c r="BA43" s="132">
        <f t="shared" si="3"/>
        <v>14</v>
      </c>
      <c r="BB43" s="131"/>
    </row>
    <row r="44" spans="1:62" ht="18" customHeight="1">
      <c r="A44" s="89">
        <v>91301</v>
      </c>
      <c r="B44" s="119" t="s">
        <v>76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>
        <v>3</v>
      </c>
      <c r="N44" s="26"/>
      <c r="O44" s="26"/>
      <c r="P44" s="26"/>
      <c r="Q44" s="26"/>
      <c r="R44" s="28">
        <f t="shared" si="2"/>
        <v>3</v>
      </c>
      <c r="T44" s="98">
        <v>98601</v>
      </c>
      <c r="U44" s="124" t="s">
        <v>104</v>
      </c>
      <c r="V44" s="96">
        <v>0</v>
      </c>
      <c r="W44" s="96"/>
      <c r="X44" s="114"/>
      <c r="Y44" s="97">
        <f t="shared" si="5"/>
        <v>0</v>
      </c>
      <c r="Z44" s="45"/>
      <c r="AA44" s="46"/>
      <c r="AB44" s="98">
        <v>98601</v>
      </c>
      <c r="AC44" s="124" t="s">
        <v>104</v>
      </c>
      <c r="AD44" s="96"/>
      <c r="AE44" s="96"/>
      <c r="AF44" s="104">
        <v>0.38</v>
      </c>
      <c r="AG44" s="16">
        <f>SUM(AD44:AF44)</f>
        <v>0.38</v>
      </c>
      <c r="AH44" s="7"/>
      <c r="AI44" s="7"/>
      <c r="AK44" s="119" t="s">
        <v>76</v>
      </c>
      <c r="AL44" s="26">
        <v>0.2</v>
      </c>
      <c r="AM44" s="26"/>
      <c r="AN44" s="26"/>
      <c r="AO44" s="26"/>
      <c r="AP44" s="26"/>
      <c r="AQ44" s="26"/>
      <c r="AR44" s="26"/>
      <c r="AS44" s="26"/>
      <c r="AT44" s="26"/>
      <c r="AU44" s="26"/>
      <c r="AV44" s="26">
        <v>3</v>
      </c>
      <c r="AW44" s="26"/>
      <c r="AX44" s="26"/>
      <c r="AY44" s="26"/>
      <c r="AZ44" s="26"/>
      <c r="BA44" s="132">
        <f t="shared" si="3"/>
        <v>3.2</v>
      </c>
      <c r="BB44" s="131"/>
    </row>
    <row r="45" spans="1:62" ht="18" customHeight="1">
      <c r="A45" s="89">
        <v>8001</v>
      </c>
      <c r="B45" s="119" t="s">
        <v>77</v>
      </c>
      <c r="C45" s="26">
        <v>1</v>
      </c>
      <c r="D45" s="26"/>
      <c r="E45" s="26"/>
      <c r="F45" s="26"/>
      <c r="G45" s="26">
        <v>12</v>
      </c>
      <c r="H45" s="26"/>
      <c r="I45" s="26"/>
      <c r="J45" s="26">
        <v>27</v>
      </c>
      <c r="K45" s="26"/>
      <c r="L45" s="26"/>
      <c r="M45" s="26"/>
      <c r="N45" s="26"/>
      <c r="O45" s="26"/>
      <c r="P45" s="26"/>
      <c r="Q45" s="26"/>
      <c r="R45" s="28">
        <f t="shared" si="2"/>
        <v>40</v>
      </c>
      <c r="T45" s="140">
        <v>90187</v>
      </c>
      <c r="U45" s="47" t="s">
        <v>134</v>
      </c>
      <c r="V45" s="116">
        <v>2</v>
      </c>
      <c r="W45" s="135" t="s">
        <v>1</v>
      </c>
      <c r="X45" s="136" t="s">
        <v>1</v>
      </c>
      <c r="Y45" s="97">
        <f t="shared" si="5"/>
        <v>2</v>
      </c>
      <c r="Z45" s="45"/>
      <c r="AA45" s="46"/>
      <c r="AB45" s="141">
        <v>90187</v>
      </c>
      <c r="AC45" s="47" t="s">
        <v>134</v>
      </c>
      <c r="AD45" s="116">
        <v>2</v>
      </c>
      <c r="AE45" s="135" t="s">
        <v>1</v>
      </c>
      <c r="AF45" s="136" t="s">
        <v>1</v>
      </c>
      <c r="AG45" s="16">
        <f>SUM(AD45:AF45)</f>
        <v>2</v>
      </c>
      <c r="AH45" s="7"/>
      <c r="AI45" s="7"/>
      <c r="AK45" s="119" t="s">
        <v>77</v>
      </c>
      <c r="AL45" s="26">
        <v>1</v>
      </c>
      <c r="AM45" s="26"/>
      <c r="AN45" s="26"/>
      <c r="AO45" s="26"/>
      <c r="AP45" s="26">
        <v>12</v>
      </c>
      <c r="AQ45" s="26"/>
      <c r="AR45" s="26"/>
      <c r="AS45" s="26">
        <v>26.5</v>
      </c>
      <c r="AT45" s="26"/>
      <c r="AU45" s="26"/>
      <c r="AV45" s="26"/>
      <c r="AW45" s="26"/>
      <c r="AX45" s="26"/>
      <c r="AY45" s="26"/>
      <c r="AZ45" s="26"/>
      <c r="BA45" s="132">
        <f t="shared" si="3"/>
        <v>39.5</v>
      </c>
      <c r="BB45" s="131"/>
    </row>
    <row r="46" spans="1:62" ht="18" customHeight="1" thickBot="1">
      <c r="A46" s="89"/>
      <c r="B46" s="134" t="s">
        <v>121</v>
      </c>
      <c r="C46" s="55">
        <v>1</v>
      </c>
      <c r="D46" s="26"/>
      <c r="E46" s="26"/>
      <c r="F46" s="26"/>
      <c r="G46" s="26">
        <v>1</v>
      </c>
      <c r="H46" s="26"/>
      <c r="I46" s="26"/>
      <c r="J46" s="26"/>
      <c r="K46" s="26"/>
      <c r="L46" s="26"/>
      <c r="M46" s="26"/>
      <c r="N46" s="26"/>
      <c r="O46" s="26"/>
      <c r="P46" s="26">
        <v>14</v>
      </c>
      <c r="Q46" s="26" t="s">
        <v>1</v>
      </c>
      <c r="R46" s="28">
        <f t="shared" si="2"/>
        <v>16</v>
      </c>
      <c r="T46" s="39" t="s">
        <v>14</v>
      </c>
      <c r="U46" s="41" t="s">
        <v>1</v>
      </c>
      <c r="V46" s="41">
        <f>SUM(V34:V45)</f>
        <v>69</v>
      </c>
      <c r="W46" s="41">
        <f>SUM(W34:W45)</f>
        <v>5</v>
      </c>
      <c r="X46" s="41">
        <f>SUM(X34:X45)</f>
        <v>2</v>
      </c>
      <c r="Y46" s="41">
        <f>SUM(Y34:Y45)</f>
        <v>76</v>
      </c>
      <c r="Z46" s="89"/>
      <c r="AA46" s="46"/>
      <c r="AB46" s="39" t="s">
        <v>14</v>
      </c>
      <c r="AC46" s="41" t="s">
        <v>1</v>
      </c>
      <c r="AD46" s="41">
        <f>SUM(AD34:AD45)</f>
        <v>69</v>
      </c>
      <c r="AE46" s="41">
        <f>SUM(AE34:AE45)</f>
        <v>4.5</v>
      </c>
      <c r="AF46" s="103">
        <f>SUM(AF34:AF45)</f>
        <v>2.38</v>
      </c>
      <c r="AG46" s="42">
        <f>SUM(AG34:AG45)</f>
        <v>75.88</v>
      </c>
      <c r="AH46" s="46"/>
      <c r="AI46" s="7"/>
      <c r="AK46" s="134" t="s">
        <v>121</v>
      </c>
      <c r="AL46" s="56">
        <v>0.8</v>
      </c>
      <c r="AM46" s="26"/>
      <c r="AN46" s="26"/>
      <c r="AO46" s="26"/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>
        <v>14</v>
      </c>
      <c r="AZ46" s="26" t="s">
        <v>1</v>
      </c>
      <c r="BA46" s="132">
        <f t="shared" si="3"/>
        <v>15.8</v>
      </c>
      <c r="BB46" s="131"/>
    </row>
    <row r="47" spans="1:62" ht="18" customHeight="1" thickBot="1">
      <c r="A47" s="89">
        <v>9990</v>
      </c>
      <c r="B47" s="119" t="s">
        <v>120</v>
      </c>
      <c r="C47" s="55"/>
      <c r="D47" s="26"/>
      <c r="E47" s="26"/>
      <c r="F47" s="26"/>
      <c r="G47" s="26">
        <v>0</v>
      </c>
      <c r="H47" s="26"/>
      <c r="I47" s="26"/>
      <c r="J47" s="26"/>
      <c r="K47" s="26"/>
      <c r="L47" s="26"/>
      <c r="M47" s="26"/>
      <c r="N47" s="26">
        <v>16</v>
      </c>
      <c r="O47" s="26">
        <v>13</v>
      </c>
      <c r="P47" s="26">
        <v>7</v>
      </c>
      <c r="Q47" s="26" t="s">
        <v>1</v>
      </c>
      <c r="R47" s="28">
        <f t="shared" si="2"/>
        <v>36</v>
      </c>
      <c r="T47" s="43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7"/>
      <c r="AH47" s="46"/>
      <c r="AI47" s="7"/>
      <c r="AK47" s="119" t="s">
        <v>120</v>
      </c>
      <c r="AL47" s="56"/>
      <c r="AM47" s="26"/>
      <c r="AN47" s="26"/>
      <c r="AO47" s="26"/>
      <c r="AP47" s="26">
        <v>0</v>
      </c>
      <c r="AQ47" s="26"/>
      <c r="AR47" s="26"/>
      <c r="AS47" s="26"/>
      <c r="AT47" s="26"/>
      <c r="AU47" s="26"/>
      <c r="AV47" s="26"/>
      <c r="AW47" s="26">
        <v>16</v>
      </c>
      <c r="AX47" s="26">
        <v>13</v>
      </c>
      <c r="AY47" s="26">
        <v>7</v>
      </c>
      <c r="AZ47" s="26" t="s">
        <v>1</v>
      </c>
      <c r="BA47" s="132">
        <f t="shared" si="3"/>
        <v>36</v>
      </c>
      <c r="BB47" s="131"/>
    </row>
    <row r="48" spans="1:62" ht="18" customHeight="1">
      <c r="A48" s="89"/>
      <c r="B48" s="54" t="s">
        <v>122</v>
      </c>
      <c r="C48" s="57"/>
      <c r="D48" s="26"/>
      <c r="E48" s="26"/>
      <c r="F48" s="26"/>
      <c r="G48" s="26">
        <v>4</v>
      </c>
      <c r="H48" s="26" t="s">
        <v>1</v>
      </c>
      <c r="I48" s="26"/>
      <c r="J48" s="26"/>
      <c r="K48" s="26"/>
      <c r="L48" s="26"/>
      <c r="M48" s="26"/>
      <c r="N48" s="26" t="s">
        <v>1</v>
      </c>
      <c r="O48" s="26"/>
      <c r="P48" s="26">
        <v>3</v>
      </c>
      <c r="Q48" s="26">
        <v>121</v>
      </c>
      <c r="R48" s="28">
        <f t="shared" si="2"/>
        <v>128</v>
      </c>
      <c r="T48" s="8" t="s">
        <v>3</v>
      </c>
      <c r="U48" s="9" t="s">
        <v>130</v>
      </c>
      <c r="V48" s="10" t="s">
        <v>16</v>
      </c>
      <c r="W48" s="10" t="s">
        <v>41</v>
      </c>
      <c r="X48" s="11" t="s">
        <v>17</v>
      </c>
      <c r="Y48" s="12"/>
      <c r="Z48" s="12"/>
      <c r="AA48" s="7"/>
      <c r="AB48" s="8" t="s">
        <v>3</v>
      </c>
      <c r="AC48" s="9" t="s">
        <v>130</v>
      </c>
      <c r="AD48" s="10" t="s">
        <v>16</v>
      </c>
      <c r="AE48" s="10" t="s">
        <v>41</v>
      </c>
      <c r="AF48" s="100" t="s">
        <v>50</v>
      </c>
      <c r="AG48" s="11" t="s">
        <v>17</v>
      </c>
      <c r="AH48" s="46"/>
      <c r="AI48" s="7"/>
      <c r="AK48" s="54" t="s">
        <v>122</v>
      </c>
      <c r="AL48" s="57"/>
      <c r="AM48" s="26"/>
      <c r="AN48" s="26"/>
      <c r="AO48" s="26"/>
      <c r="AP48" s="26">
        <v>4</v>
      </c>
      <c r="AQ48" s="26" t="s">
        <v>1</v>
      </c>
      <c r="AR48" s="26"/>
      <c r="AS48" s="26"/>
      <c r="AT48" s="26"/>
      <c r="AU48" s="26"/>
      <c r="AV48" s="26"/>
      <c r="AW48" s="26" t="s">
        <v>1</v>
      </c>
      <c r="AX48" s="26"/>
      <c r="AY48" s="26">
        <v>3</v>
      </c>
      <c r="AZ48" s="26">
        <v>123.69</v>
      </c>
      <c r="BA48" s="132">
        <f t="shared" si="3"/>
        <v>130.69</v>
      </c>
      <c r="BB48" s="131"/>
    </row>
    <row r="49" spans="1:54" ht="18" customHeight="1">
      <c r="A49" s="127"/>
      <c r="B49" s="134" t="s">
        <v>123</v>
      </c>
      <c r="C49" s="57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>
        <v>6</v>
      </c>
      <c r="Q49" s="26" t="s">
        <v>1</v>
      </c>
      <c r="R49" s="28">
        <f t="shared" si="2"/>
        <v>6</v>
      </c>
      <c r="T49" s="13"/>
      <c r="U49" s="58" t="s">
        <v>102</v>
      </c>
      <c r="V49" s="48"/>
      <c r="W49" s="49"/>
      <c r="X49" s="50"/>
      <c r="Y49" s="45"/>
      <c r="Z49" s="45"/>
      <c r="AA49" s="7"/>
      <c r="AB49" s="13"/>
      <c r="AC49" s="58" t="s">
        <v>102</v>
      </c>
      <c r="AD49" s="48"/>
      <c r="AE49" s="49"/>
      <c r="AF49" s="101"/>
      <c r="AG49" s="50"/>
      <c r="AH49" s="46"/>
      <c r="AI49" s="7"/>
      <c r="AK49" s="134" t="s">
        <v>123</v>
      </c>
      <c r="AL49" s="57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>
        <v>6.15</v>
      </c>
      <c r="AZ49" s="26"/>
      <c r="BA49" s="132">
        <f t="shared" si="3"/>
        <v>6.15</v>
      </c>
      <c r="BB49" s="131"/>
    </row>
    <row r="50" spans="1:54" ht="18" customHeight="1">
      <c r="A50" s="127"/>
      <c r="B50" s="54" t="s">
        <v>124</v>
      </c>
      <c r="C50" s="57"/>
      <c r="D50" s="26"/>
      <c r="E50" s="26"/>
      <c r="F50" s="26"/>
      <c r="G50" s="26" t="s">
        <v>1</v>
      </c>
      <c r="H50" s="26" t="s">
        <v>1</v>
      </c>
      <c r="I50" s="26"/>
      <c r="J50" s="26"/>
      <c r="K50" s="26"/>
      <c r="L50" s="26"/>
      <c r="M50" s="26"/>
      <c r="N50" s="26"/>
      <c r="O50" s="26">
        <v>2</v>
      </c>
      <c r="P50" s="26">
        <v>82</v>
      </c>
      <c r="Q50" s="26">
        <v>112</v>
      </c>
      <c r="R50" s="28">
        <f t="shared" si="2"/>
        <v>196</v>
      </c>
      <c r="T50" s="51">
        <v>90901</v>
      </c>
      <c r="U50" s="121" t="s">
        <v>78</v>
      </c>
      <c r="V50" s="49">
        <v>1</v>
      </c>
      <c r="W50" s="49">
        <v>19</v>
      </c>
      <c r="X50" s="50">
        <f t="shared" ref="X50:X55" si="7">SUM(V50:W50)</f>
        <v>20</v>
      </c>
      <c r="Y50" s="45"/>
      <c r="Z50" s="45"/>
      <c r="AA50" s="7"/>
      <c r="AB50" s="13">
        <v>90901</v>
      </c>
      <c r="AC50" s="121" t="s">
        <v>78</v>
      </c>
      <c r="AD50" s="49">
        <v>1</v>
      </c>
      <c r="AE50" s="49">
        <v>19</v>
      </c>
      <c r="AF50" s="101"/>
      <c r="AG50" s="50">
        <f>SUM(AD50:AE50)</f>
        <v>20</v>
      </c>
      <c r="AH50" s="46"/>
      <c r="AI50" s="46"/>
      <c r="AK50" s="54" t="s">
        <v>124</v>
      </c>
      <c r="AL50" s="57"/>
      <c r="AM50" s="26"/>
      <c r="AN50" s="26"/>
      <c r="AO50" s="26"/>
      <c r="AP50" s="26" t="s">
        <v>1</v>
      </c>
      <c r="AQ50" s="26" t="s">
        <v>1</v>
      </c>
      <c r="AR50" s="26"/>
      <c r="AS50" s="26"/>
      <c r="AT50" s="26"/>
      <c r="AU50" s="26"/>
      <c r="AV50" s="26"/>
      <c r="AW50" s="26"/>
      <c r="AX50" s="26">
        <v>2.38</v>
      </c>
      <c r="AY50" s="26">
        <v>82.4</v>
      </c>
      <c r="AZ50" s="26">
        <v>111.1</v>
      </c>
      <c r="BA50" s="132">
        <f t="shared" si="3"/>
        <v>195.88</v>
      </c>
      <c r="BB50" s="131"/>
    </row>
    <row r="51" spans="1:54" ht="18" customHeight="1">
      <c r="A51" s="127"/>
      <c r="B51" s="118" t="s">
        <v>125</v>
      </c>
      <c r="C51" s="26"/>
      <c r="D51" s="26" t="s">
        <v>1</v>
      </c>
      <c r="E51" s="26"/>
      <c r="F51" s="26"/>
      <c r="G51" s="26" t="s">
        <v>1</v>
      </c>
      <c r="H51" s="26"/>
      <c r="I51" s="26"/>
      <c r="J51" s="26"/>
      <c r="K51" s="26"/>
      <c r="L51" s="26"/>
      <c r="M51" s="26"/>
      <c r="N51" s="26" t="s">
        <v>1</v>
      </c>
      <c r="O51" s="26"/>
      <c r="P51" s="26">
        <v>29</v>
      </c>
      <c r="Q51" s="26"/>
      <c r="R51" s="28">
        <f t="shared" si="2"/>
        <v>29</v>
      </c>
      <c r="T51" s="51">
        <v>91501</v>
      </c>
      <c r="U51" s="49" t="s">
        <v>79</v>
      </c>
      <c r="V51" s="15">
        <v>1</v>
      </c>
      <c r="W51" s="14">
        <v>6</v>
      </c>
      <c r="X51" s="50">
        <f t="shared" si="7"/>
        <v>7</v>
      </c>
      <c r="Y51" s="45"/>
      <c r="Z51" s="45"/>
      <c r="AA51" s="7"/>
      <c r="AB51" s="13">
        <v>91501</v>
      </c>
      <c r="AC51" s="49" t="s">
        <v>79</v>
      </c>
      <c r="AD51" s="15">
        <v>1</v>
      </c>
      <c r="AE51" s="14">
        <v>6</v>
      </c>
      <c r="AF51" s="99"/>
      <c r="AG51" s="50">
        <f>SUM(AD51:AE51)</f>
        <v>7</v>
      </c>
      <c r="AH51" s="45"/>
      <c r="AI51" s="46"/>
      <c r="AK51" s="118" t="s">
        <v>125</v>
      </c>
      <c r="AL51" s="26" t="s">
        <v>1</v>
      </c>
      <c r="AM51" s="26" t="s">
        <v>1</v>
      </c>
      <c r="AN51" s="26"/>
      <c r="AO51" s="26"/>
      <c r="AP51" s="26" t="s">
        <v>1</v>
      </c>
      <c r="AQ51" s="26"/>
      <c r="AR51" s="26"/>
      <c r="AS51" s="26"/>
      <c r="AT51" s="26"/>
      <c r="AU51" s="26"/>
      <c r="AV51" s="26"/>
      <c r="AW51" s="26" t="s">
        <v>1</v>
      </c>
      <c r="AX51" s="26"/>
      <c r="AY51" s="26">
        <v>28.6</v>
      </c>
      <c r="AZ51" s="26"/>
      <c r="BA51" s="132">
        <f t="shared" si="3"/>
        <v>28.6</v>
      </c>
      <c r="BB51" s="131"/>
    </row>
    <row r="52" spans="1:54" ht="18" customHeight="1" thickBot="1">
      <c r="A52" s="127"/>
      <c r="B52" s="59" t="s">
        <v>81</v>
      </c>
      <c r="C52" s="60">
        <f t="shared" ref="C52:R52" si="8">SUM(C7:C51)</f>
        <v>389</v>
      </c>
      <c r="D52" s="60">
        <f t="shared" si="8"/>
        <v>16</v>
      </c>
      <c r="E52" s="60">
        <f t="shared" si="8"/>
        <v>21</v>
      </c>
      <c r="F52" s="60">
        <f t="shared" si="8"/>
        <v>49</v>
      </c>
      <c r="G52" s="60">
        <f t="shared" si="8"/>
        <v>796</v>
      </c>
      <c r="H52" s="60">
        <f t="shared" si="8"/>
        <v>103</v>
      </c>
      <c r="I52" s="60">
        <f t="shared" si="8"/>
        <v>22</v>
      </c>
      <c r="J52" s="60">
        <f t="shared" si="8"/>
        <v>30</v>
      </c>
      <c r="K52" s="60">
        <f t="shared" si="8"/>
        <v>74</v>
      </c>
      <c r="L52" s="60">
        <f t="shared" si="8"/>
        <v>29</v>
      </c>
      <c r="M52" s="60">
        <f t="shared" si="8"/>
        <v>3</v>
      </c>
      <c r="N52" s="60">
        <f t="shared" si="8"/>
        <v>125</v>
      </c>
      <c r="O52" s="60">
        <f t="shared" si="8"/>
        <v>134</v>
      </c>
      <c r="P52" s="61">
        <f t="shared" si="8"/>
        <v>175</v>
      </c>
      <c r="Q52" s="60">
        <f t="shared" si="8"/>
        <v>235</v>
      </c>
      <c r="R52" s="62">
        <f t="shared" si="8"/>
        <v>2201</v>
      </c>
      <c r="T52" s="54">
        <v>91502</v>
      </c>
      <c r="U52" s="121" t="s">
        <v>80</v>
      </c>
      <c r="V52" s="48">
        <v>1</v>
      </c>
      <c r="W52" s="49">
        <v>11</v>
      </c>
      <c r="X52" s="50">
        <f t="shared" si="7"/>
        <v>12</v>
      </c>
      <c r="Y52" s="45"/>
      <c r="Z52" s="45"/>
      <c r="AA52" s="12"/>
      <c r="AB52" s="22">
        <v>91502</v>
      </c>
      <c r="AC52" s="121" t="s">
        <v>80</v>
      </c>
      <c r="AD52" s="48">
        <v>1</v>
      </c>
      <c r="AE52" s="49">
        <v>11</v>
      </c>
      <c r="AF52" s="101"/>
      <c r="AG52" s="50">
        <f>SUM(AD52:AE52)</f>
        <v>12</v>
      </c>
      <c r="AH52" s="46"/>
      <c r="AI52" s="46"/>
      <c r="AK52" s="59" t="s">
        <v>81</v>
      </c>
      <c r="AL52" s="63">
        <f t="shared" ref="AL52:BA52" si="9">SUM(AL7:AL51)</f>
        <v>355.47999999999996</v>
      </c>
      <c r="AM52" s="63">
        <f t="shared" si="9"/>
        <v>15.4</v>
      </c>
      <c r="AN52" s="63">
        <f t="shared" si="9"/>
        <v>19.600000000000001</v>
      </c>
      <c r="AO52" s="63">
        <f t="shared" si="9"/>
        <v>49</v>
      </c>
      <c r="AP52" s="63">
        <f t="shared" si="9"/>
        <v>787.04</v>
      </c>
      <c r="AQ52" s="63">
        <f t="shared" si="9"/>
        <v>101.66999999999999</v>
      </c>
      <c r="AR52" s="63">
        <f t="shared" si="9"/>
        <v>22</v>
      </c>
      <c r="AS52" s="63">
        <f t="shared" si="9"/>
        <v>29</v>
      </c>
      <c r="AT52" s="63">
        <f t="shared" si="9"/>
        <v>72.900000000000006</v>
      </c>
      <c r="AU52" s="63">
        <f t="shared" si="9"/>
        <v>29</v>
      </c>
      <c r="AV52" s="63">
        <f t="shared" si="9"/>
        <v>3</v>
      </c>
      <c r="AW52" s="63">
        <f t="shared" si="9"/>
        <v>124.35</v>
      </c>
      <c r="AX52" s="63">
        <f t="shared" si="9"/>
        <v>132.97999999999999</v>
      </c>
      <c r="AY52" s="63">
        <f t="shared" si="9"/>
        <v>175.03</v>
      </c>
      <c r="AZ52" s="63">
        <f t="shared" si="9"/>
        <v>236.79</v>
      </c>
      <c r="BA52" s="64">
        <f t="shared" si="9"/>
        <v>2153.2399999999998</v>
      </c>
      <c r="BB52" s="131"/>
    </row>
    <row r="53" spans="1:54" ht="15" customHeight="1">
      <c r="P53" s="65"/>
      <c r="T53" s="54">
        <v>92001</v>
      </c>
      <c r="U53" s="121" t="s">
        <v>82</v>
      </c>
      <c r="V53" s="49">
        <v>2</v>
      </c>
      <c r="W53" s="49">
        <v>12</v>
      </c>
      <c r="X53" s="50">
        <f t="shared" si="7"/>
        <v>14</v>
      </c>
      <c r="Y53" s="45"/>
      <c r="Z53" s="45"/>
      <c r="AA53" s="12"/>
      <c r="AB53" s="22">
        <v>92001</v>
      </c>
      <c r="AC53" s="121" t="s">
        <v>82</v>
      </c>
      <c r="AD53" s="49">
        <v>2</v>
      </c>
      <c r="AE53" s="49">
        <v>12</v>
      </c>
      <c r="AF53" s="101"/>
      <c r="AG53" s="50">
        <f>SUM(AD53:AE53)</f>
        <v>14</v>
      </c>
      <c r="AH53" s="45"/>
      <c r="AI53" s="46"/>
    </row>
    <row r="54" spans="1:54" ht="15" customHeight="1">
      <c r="P54" s="65"/>
      <c r="T54" s="54"/>
      <c r="U54" s="68" t="s">
        <v>103</v>
      </c>
      <c r="V54" s="49"/>
      <c r="W54" s="49"/>
      <c r="X54" s="50"/>
      <c r="Y54" s="45"/>
      <c r="Z54" s="45"/>
      <c r="AA54" s="12"/>
      <c r="AB54" s="22"/>
      <c r="AC54" s="68" t="s">
        <v>103</v>
      </c>
      <c r="AD54" s="49"/>
      <c r="AE54" s="49"/>
      <c r="AF54" s="101"/>
      <c r="AG54" s="50"/>
      <c r="AH54" s="45"/>
      <c r="AI54" s="46"/>
    </row>
    <row r="55" spans="1:54">
      <c r="B55" t="s">
        <v>133</v>
      </c>
      <c r="R55" s="72"/>
      <c r="T55" s="51">
        <v>92501</v>
      </c>
      <c r="U55" s="121" t="s">
        <v>83</v>
      </c>
      <c r="V55" s="48">
        <v>3</v>
      </c>
      <c r="W55" s="49">
        <v>17</v>
      </c>
      <c r="X55" s="50">
        <f t="shared" si="7"/>
        <v>20</v>
      </c>
      <c r="Y55" s="45"/>
      <c r="Z55" s="45"/>
      <c r="AA55" s="12"/>
      <c r="AB55" s="13">
        <v>92501</v>
      </c>
      <c r="AC55" s="121" t="s">
        <v>83</v>
      </c>
      <c r="AD55" s="48">
        <v>3</v>
      </c>
      <c r="AE55" s="49">
        <v>16.600000000000001</v>
      </c>
      <c r="AF55" s="101"/>
      <c r="AG55" s="50">
        <f>SUM(AD55:AE55)</f>
        <v>19.600000000000001</v>
      </c>
      <c r="AH55" s="45"/>
      <c r="AI55" s="46"/>
      <c r="AW55" s="66"/>
      <c r="AX55" s="66"/>
      <c r="AY55" s="66"/>
      <c r="AZ55" s="66"/>
    </row>
    <row r="56" spans="1:54">
      <c r="T56" s="54">
        <v>97803</v>
      </c>
      <c r="U56" s="121" t="s">
        <v>84</v>
      </c>
      <c r="V56" s="49" t="s">
        <v>1</v>
      </c>
      <c r="W56" s="49">
        <v>2</v>
      </c>
      <c r="X56" s="50">
        <f>SUM(V56:W56)</f>
        <v>2</v>
      </c>
      <c r="Y56" s="45"/>
      <c r="Z56" s="45"/>
      <c r="AA56" s="7"/>
      <c r="AB56" s="13">
        <v>97803</v>
      </c>
      <c r="AC56" s="121" t="s">
        <v>84</v>
      </c>
      <c r="AD56" s="49" t="s">
        <v>1</v>
      </c>
      <c r="AE56" s="49">
        <v>2</v>
      </c>
      <c r="AF56" s="101"/>
      <c r="AG56" s="50">
        <f>SUM(AD56:AE56)</f>
        <v>2</v>
      </c>
      <c r="AH56" s="46"/>
      <c r="AI56" s="46"/>
    </row>
    <row r="57" spans="1:54">
      <c r="T57" s="126"/>
      <c r="U57" s="68" t="s">
        <v>85</v>
      </c>
      <c r="V57" s="69"/>
      <c r="W57" s="69"/>
      <c r="X57" s="50"/>
      <c r="Y57" s="45"/>
      <c r="Z57" s="45"/>
      <c r="AA57" s="7"/>
      <c r="AB57" s="67"/>
      <c r="AC57" s="68" t="s">
        <v>85</v>
      </c>
      <c r="AD57" s="69"/>
      <c r="AE57" s="69"/>
      <c r="AF57" s="107"/>
      <c r="AG57" s="50"/>
      <c r="AH57" s="45"/>
      <c r="AI57" s="45"/>
    </row>
    <row r="58" spans="1:54">
      <c r="T58" s="54">
        <v>90201</v>
      </c>
      <c r="U58" s="121" t="s">
        <v>86</v>
      </c>
      <c r="V58" s="48" t="s">
        <v>1</v>
      </c>
      <c r="W58" s="53">
        <v>9</v>
      </c>
      <c r="X58" s="50">
        <f t="shared" ref="X58:X64" si="10">SUM(V58:W58)</f>
        <v>9</v>
      </c>
      <c r="Y58" s="45" t="s">
        <v>1</v>
      </c>
      <c r="Z58" s="45"/>
      <c r="AA58" s="46"/>
      <c r="AB58" s="22">
        <v>90201</v>
      </c>
      <c r="AC58" s="121" t="s">
        <v>86</v>
      </c>
      <c r="AD58" s="48" t="s">
        <v>1</v>
      </c>
      <c r="AE58" s="53">
        <v>9</v>
      </c>
      <c r="AF58" s="102"/>
      <c r="AG58" s="50">
        <f t="shared" ref="AG58:AG63" si="11">SUM(AD58:AE58)</f>
        <v>9</v>
      </c>
      <c r="AH58" s="7"/>
      <c r="AI58" s="45"/>
    </row>
    <row r="59" spans="1:54">
      <c r="T59" s="54">
        <v>90202</v>
      </c>
      <c r="U59" s="121" t="s">
        <v>87</v>
      </c>
      <c r="V59" s="48">
        <v>2</v>
      </c>
      <c r="W59" s="53"/>
      <c r="X59" s="50">
        <f t="shared" si="10"/>
        <v>2</v>
      </c>
      <c r="Y59" s="45"/>
      <c r="Z59" s="45"/>
      <c r="AA59" s="12"/>
      <c r="AB59" s="22">
        <v>90202</v>
      </c>
      <c r="AC59" s="121" t="s">
        <v>87</v>
      </c>
      <c r="AD59" s="48">
        <v>2</v>
      </c>
      <c r="AE59" s="53"/>
      <c r="AF59" s="102"/>
      <c r="AG59" s="50">
        <f t="shared" si="11"/>
        <v>2</v>
      </c>
      <c r="AH59" s="12"/>
      <c r="AI59" s="45"/>
    </row>
    <row r="60" spans="1:54">
      <c r="T60" s="54">
        <v>91101</v>
      </c>
      <c r="U60" s="47" t="s">
        <v>112</v>
      </c>
      <c r="V60" s="48"/>
      <c r="W60" s="53">
        <v>3</v>
      </c>
      <c r="X60" s="50">
        <f t="shared" si="10"/>
        <v>3</v>
      </c>
      <c r="Y60" s="45"/>
      <c r="Z60" s="12"/>
      <c r="AA60" s="7"/>
      <c r="AB60" s="22">
        <v>91101</v>
      </c>
      <c r="AC60" s="121" t="s">
        <v>88</v>
      </c>
      <c r="AD60" s="48"/>
      <c r="AE60" s="53">
        <v>3</v>
      </c>
      <c r="AF60" s="102"/>
      <c r="AG60" s="50">
        <f t="shared" si="11"/>
        <v>3</v>
      </c>
      <c r="AH60" s="46"/>
      <c r="AI60" s="46"/>
    </row>
    <row r="61" spans="1:54">
      <c r="T61" s="54">
        <v>91601</v>
      </c>
      <c r="U61" s="121" t="s">
        <v>89</v>
      </c>
      <c r="V61" s="48">
        <v>1</v>
      </c>
      <c r="W61" s="53">
        <v>10</v>
      </c>
      <c r="X61" s="50">
        <f t="shared" si="10"/>
        <v>11</v>
      </c>
      <c r="Y61" s="12"/>
      <c r="Z61" s="12"/>
      <c r="AA61" s="7"/>
      <c r="AB61" s="22">
        <v>91601</v>
      </c>
      <c r="AC61" s="121" t="s">
        <v>89</v>
      </c>
      <c r="AD61" s="48">
        <v>1.4</v>
      </c>
      <c r="AE61" s="53">
        <v>10</v>
      </c>
      <c r="AF61" s="102"/>
      <c r="AG61" s="50">
        <f t="shared" si="11"/>
        <v>11.4</v>
      </c>
      <c r="AH61" s="7"/>
      <c r="AI61" s="45"/>
    </row>
    <row r="62" spans="1:54">
      <c r="T62" s="54">
        <v>91602</v>
      </c>
      <c r="U62" s="121" t="s">
        <v>90</v>
      </c>
      <c r="V62" s="48">
        <v>1</v>
      </c>
      <c r="W62" s="53">
        <v>2</v>
      </c>
      <c r="X62" s="50">
        <f t="shared" si="10"/>
        <v>3</v>
      </c>
      <c r="Y62" s="45"/>
      <c r="Z62" s="45"/>
      <c r="AA62" s="7"/>
      <c r="AB62" s="22">
        <v>91602</v>
      </c>
      <c r="AC62" s="121" t="s">
        <v>90</v>
      </c>
      <c r="AD62" s="48">
        <v>1</v>
      </c>
      <c r="AE62" s="53">
        <v>2</v>
      </c>
      <c r="AF62" s="102"/>
      <c r="AG62" s="50">
        <f t="shared" si="11"/>
        <v>3</v>
      </c>
      <c r="AH62" s="7"/>
      <c r="AI62" s="7"/>
    </row>
    <row r="63" spans="1:54">
      <c r="T63" s="51">
        <v>91603</v>
      </c>
      <c r="U63" s="47" t="s">
        <v>91</v>
      </c>
      <c r="V63" s="48"/>
      <c r="W63" s="49">
        <v>6</v>
      </c>
      <c r="X63" s="50">
        <f t="shared" si="10"/>
        <v>6</v>
      </c>
      <c r="Y63" s="7"/>
      <c r="Z63" s="7"/>
      <c r="AA63" s="7"/>
      <c r="AB63" s="13">
        <v>91603</v>
      </c>
      <c r="AC63" s="47" t="s">
        <v>91</v>
      </c>
      <c r="AD63" s="48"/>
      <c r="AE63" s="49">
        <v>6</v>
      </c>
      <c r="AF63" s="101"/>
      <c r="AG63" s="50">
        <f t="shared" si="11"/>
        <v>6</v>
      </c>
      <c r="AI63" s="12"/>
    </row>
    <row r="64" spans="1:54">
      <c r="T64" s="51">
        <v>91801</v>
      </c>
      <c r="U64" s="47" t="s">
        <v>92</v>
      </c>
      <c r="V64" s="49">
        <v>1</v>
      </c>
      <c r="W64" s="49">
        <v>10</v>
      </c>
      <c r="X64" s="50">
        <f t="shared" si="10"/>
        <v>11</v>
      </c>
      <c r="Y64" s="7"/>
      <c r="Z64" s="12"/>
      <c r="AB64" s="13">
        <v>91801</v>
      </c>
      <c r="AC64" s="47" t="s">
        <v>92</v>
      </c>
      <c r="AD64" s="49">
        <v>1</v>
      </c>
      <c r="AE64" s="49">
        <v>10</v>
      </c>
      <c r="AF64" s="101"/>
      <c r="AG64" s="50">
        <f>SUM(AD64:AF64)</f>
        <v>11</v>
      </c>
      <c r="AI64" s="46"/>
    </row>
    <row r="65" spans="1:53" ht="18" thickBo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39" t="s">
        <v>14</v>
      </c>
      <c r="U65" s="41" t="s">
        <v>1</v>
      </c>
      <c r="V65" s="41">
        <f>SUM(V50:V64)</f>
        <v>13</v>
      </c>
      <c r="W65" s="41">
        <f>SUM(W50:W64)</f>
        <v>107</v>
      </c>
      <c r="X65" s="41">
        <f>SUM(X50:X64)</f>
        <v>120</v>
      </c>
      <c r="AB65" s="39" t="s">
        <v>14</v>
      </c>
      <c r="AC65" s="41" t="s">
        <v>1</v>
      </c>
      <c r="AD65" s="41">
        <f>SUM(AD50:AD64)</f>
        <v>13.4</v>
      </c>
      <c r="AE65" s="41">
        <f>SUM(AE50:AE64)</f>
        <v>106.6</v>
      </c>
      <c r="AF65" s="41"/>
      <c r="AG65" s="106">
        <f>SUM(AG49:AG64)</f>
        <v>120</v>
      </c>
      <c r="AH65" s="91"/>
      <c r="AI65" s="7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3"/>
    </row>
    <row r="66" spans="1:53" s="91" customFormat="1" ht="17.399999999999999">
      <c r="A66" s="1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94" t="s">
        <v>101</v>
      </c>
      <c r="U66" s="92"/>
      <c r="V66" s="94">
        <f>SUM(V46+V65)</f>
        <v>82</v>
      </c>
      <c r="W66" s="94">
        <f>SUM(W46+W65)</f>
        <v>112</v>
      </c>
      <c r="X66" s="94">
        <f>SUM(Y46+X65)</f>
        <v>196</v>
      </c>
      <c r="AB66" s="94" t="s">
        <v>101</v>
      </c>
      <c r="AC66" s="92"/>
      <c r="AD66" s="94">
        <f>SUM(AD46+AD65)</f>
        <v>82.4</v>
      </c>
      <c r="AE66" s="129">
        <f>SUM(AE46+AE65)</f>
        <v>111.1</v>
      </c>
      <c r="AF66" s="94">
        <f>SUM(AF46+AF65)</f>
        <v>2.38</v>
      </c>
      <c r="AG66" s="129">
        <f>SUM(AG46+AG65)</f>
        <v>195.88</v>
      </c>
      <c r="AH66"/>
      <c r="AI66" s="7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 s="66"/>
    </row>
    <row r="67" spans="1:53">
      <c r="V67" t="s">
        <v>11</v>
      </c>
      <c r="W67" s="94">
        <f>SUM(X46)</f>
        <v>2</v>
      </c>
    </row>
    <row r="68" spans="1:53">
      <c r="AB68" t="s">
        <v>1</v>
      </c>
    </row>
  </sheetData>
  <mergeCells count="43">
    <mergeCell ref="AO3:AO4"/>
    <mergeCell ref="BA2:BA6"/>
    <mergeCell ref="AU3:AU6"/>
    <mergeCell ref="A3:A6"/>
    <mergeCell ref="N3:N6"/>
    <mergeCell ref="Q2:Q6"/>
    <mergeCell ref="R2:R6"/>
    <mergeCell ref="AQ3:AQ6"/>
    <mergeCell ref="AW3:AW6"/>
    <mergeCell ref="I2:N2"/>
    <mergeCell ref="P2:P6"/>
    <mergeCell ref="AR2:AW2"/>
    <mergeCell ref="AX2:AX6"/>
    <mergeCell ref="AY2:AY6"/>
    <mergeCell ref="AZ2:AZ6"/>
    <mergeCell ref="AR3:AR6"/>
    <mergeCell ref="AS3:AS6"/>
    <mergeCell ref="AT3:AT6"/>
    <mergeCell ref="AV3:AV6"/>
    <mergeCell ref="G2:G6"/>
    <mergeCell ref="H2:H6"/>
    <mergeCell ref="AM3:AM5"/>
    <mergeCell ref="AN3:AN4"/>
    <mergeCell ref="T2:T3"/>
    <mergeCell ref="U2:U3"/>
    <mergeCell ref="V2:V3"/>
    <mergeCell ref="W2:W3"/>
    <mergeCell ref="X2:X3"/>
    <mergeCell ref="AB2:AB3"/>
    <mergeCell ref="AC2:AC3"/>
    <mergeCell ref="AD2:AD3"/>
    <mergeCell ref="AE2:AE3"/>
    <mergeCell ref="AF2:AF3"/>
    <mergeCell ref="C3:C6"/>
    <mergeCell ref="D2:D6"/>
    <mergeCell ref="E2:E6"/>
    <mergeCell ref="F2:F6"/>
    <mergeCell ref="O2:O6"/>
    <mergeCell ref="M3:M6"/>
    <mergeCell ref="I3:I6"/>
    <mergeCell ref="J3:J6"/>
    <mergeCell ref="K3:K6"/>
    <mergeCell ref="L3:L6"/>
  </mergeCells>
  <phoneticPr fontId="19" type="noConversion"/>
  <printOptions horizontalCentered="1"/>
  <pageMargins left="0.19685039370078741" right="0" top="7.874015748031496E-2" bottom="7.874015748031496E-2" header="0" footer="0"/>
  <pageSetup paperSize="9" scale="65" orientation="portrait" r:id="rId1"/>
  <headerFooter alignWithMargins="0"/>
  <colBreaks count="3" manualBreakCount="3">
    <brk id="18" max="1048575" man="1"/>
    <brk id="26" max="1048575" man="1"/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FNsP </vt:lpstr>
    </vt:vector>
  </TitlesOfParts>
  <Company>FNsP FDR 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agiljanova</dc:creator>
  <cp:lastModifiedBy>agiljanova</cp:lastModifiedBy>
  <cp:lastPrinted>2017-06-13T07:29:57Z</cp:lastPrinted>
  <dcterms:created xsi:type="dcterms:W3CDTF">2014-07-10T12:01:20Z</dcterms:created>
  <dcterms:modified xsi:type="dcterms:W3CDTF">2017-06-13T09:00:21Z</dcterms:modified>
</cp:coreProperties>
</file>