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 tabRatio="602"/>
  </bookViews>
  <sheets>
    <sheet name="FNsP " sheetId="2" r:id="rId1"/>
  </sheets>
  <definedNames>
    <definedName name="_xlnm._FilterDatabase" localSheetId="0" hidden="1">'FNsP '!$A$1:$R$53</definedName>
  </definedNames>
  <calcPr calcId="125725"/>
</workbook>
</file>

<file path=xl/calcChain.xml><?xml version="1.0" encoding="utf-8"?>
<calcChain xmlns="http://schemas.openxmlformats.org/spreadsheetml/2006/main">
  <c r="AJ64" i="2"/>
  <c r="Y64"/>
  <c r="AG36" l="1"/>
  <c r="AA41"/>
  <c r="AA42" s="1"/>
  <c r="AA34"/>
  <c r="AA35"/>
  <c r="AL41"/>
  <c r="AL42" s="1"/>
  <c r="AM38"/>
  <c r="AG41"/>
  <c r="AL34"/>
  <c r="AL35"/>
  <c r="AH36"/>
  <c r="AI36"/>
  <c r="AJ36"/>
  <c r="AK36"/>
  <c r="AM39"/>
  <c r="AM40"/>
  <c r="AH41"/>
  <c r="AI41"/>
  <c r="AJ41"/>
  <c r="AK41"/>
  <c r="V41"/>
  <c r="V36"/>
  <c r="AH57"/>
  <c r="AI57"/>
  <c r="AG57"/>
  <c r="W57"/>
  <c r="X57"/>
  <c r="V57"/>
  <c r="AJ60"/>
  <c r="AJ61"/>
  <c r="AJ62"/>
  <c r="AJ63"/>
  <c r="AJ66"/>
  <c r="AJ67"/>
  <c r="AJ69"/>
  <c r="AJ70"/>
  <c r="AJ71"/>
  <c r="AJ72"/>
  <c r="AJ73"/>
  <c r="AJ74"/>
  <c r="AJ75"/>
  <c r="AG76"/>
  <c r="AH76"/>
  <c r="AJ56"/>
  <c r="AJ55"/>
  <c r="Y56"/>
  <c r="Y55"/>
  <c r="AI14"/>
  <c r="X14"/>
  <c r="AA36" l="1"/>
  <c r="AJ42"/>
  <c r="AL36"/>
  <c r="AM41"/>
  <c r="AJ76"/>
  <c r="AH49"/>
  <c r="AH77" s="1"/>
  <c r="AI49"/>
  <c r="AI77" s="1"/>
  <c r="AG49"/>
  <c r="AG77" s="1"/>
  <c r="W76"/>
  <c r="W49" l="1"/>
  <c r="X49"/>
  <c r="X77" s="1"/>
  <c r="V49"/>
  <c r="AJ54"/>
  <c r="AJ53"/>
  <c r="AJ52"/>
  <c r="AJ51"/>
  <c r="AJ48"/>
  <c r="AJ47"/>
  <c r="AJ46"/>
  <c r="AJ45"/>
  <c r="AJ32"/>
  <c r="AK42" s="1"/>
  <c r="AI32"/>
  <c r="AI42" s="1"/>
  <c r="AH32"/>
  <c r="AH42" s="1"/>
  <c r="AG32"/>
  <c r="AK31"/>
  <c r="AK30"/>
  <c r="AK29"/>
  <c r="AK28"/>
  <c r="AH24"/>
  <c r="AI23"/>
  <c r="AI22"/>
  <c r="AH20"/>
  <c r="AI19"/>
  <c r="AI18"/>
  <c r="AI17"/>
  <c r="AI16"/>
  <c r="AI15"/>
  <c r="AI13"/>
  <c r="AI12"/>
  <c r="AI11"/>
  <c r="Y53"/>
  <c r="Y54"/>
  <c r="Y52"/>
  <c r="Y51"/>
  <c r="Y48"/>
  <c r="Y47"/>
  <c r="Y46"/>
  <c r="W20"/>
  <c r="Z36"/>
  <c r="Y36"/>
  <c r="X36"/>
  <c r="W36"/>
  <c r="Z30"/>
  <c r="Z31"/>
  <c r="X19"/>
  <c r="X18"/>
  <c r="X17"/>
  <c r="X16"/>
  <c r="W24"/>
  <c r="X23"/>
  <c r="X22"/>
  <c r="X15"/>
  <c r="AH7"/>
  <c r="AG7"/>
  <c r="AG25" s="1"/>
  <c r="AI6"/>
  <c r="AI5"/>
  <c r="AI4"/>
  <c r="W7"/>
  <c r="V7"/>
  <c r="V25" s="1"/>
  <c r="X4"/>
  <c r="X6"/>
  <c r="X5"/>
  <c r="V76"/>
  <c r="Y75"/>
  <c r="Y74"/>
  <c r="Y73"/>
  <c r="Y72"/>
  <c r="Y71"/>
  <c r="Y70"/>
  <c r="Y69"/>
  <c r="Y67"/>
  <c r="Y66"/>
  <c r="BC53"/>
  <c r="BB53"/>
  <c r="BA53"/>
  <c r="AZ53"/>
  <c r="AY53"/>
  <c r="AV53"/>
  <c r="AU53"/>
  <c r="AT53"/>
  <c r="AS53"/>
  <c r="AR53"/>
  <c r="AQ53"/>
  <c r="AP53"/>
  <c r="Q53"/>
  <c r="P53"/>
  <c r="O53"/>
  <c r="N53"/>
  <c r="M53"/>
  <c r="L53"/>
  <c r="K53"/>
  <c r="J53"/>
  <c r="I53"/>
  <c r="H53"/>
  <c r="G53"/>
  <c r="F53"/>
  <c r="E53"/>
  <c r="D53"/>
  <c r="C53"/>
  <c r="BE52"/>
  <c r="Y63"/>
  <c r="R52"/>
  <c r="BE51"/>
  <c r="Y62"/>
  <c r="R51"/>
  <c r="BE50"/>
  <c r="Y61"/>
  <c r="R50"/>
  <c r="BE49"/>
  <c r="Y60"/>
  <c r="R49"/>
  <c r="BE48"/>
  <c r="R48"/>
  <c r="BE47"/>
  <c r="R47"/>
  <c r="BE46"/>
  <c r="R46"/>
  <c r="BE45"/>
  <c r="R45"/>
  <c r="BE44"/>
  <c r="R44"/>
  <c r="BE43"/>
  <c r="R43"/>
  <c r="BE42"/>
  <c r="R42"/>
  <c r="BE41"/>
  <c r="R41"/>
  <c r="BE40"/>
  <c r="R40"/>
  <c r="BE39"/>
  <c r="R39"/>
  <c r="BE38"/>
  <c r="R38"/>
  <c r="BE37"/>
  <c r="AW53" s="1"/>
  <c r="R37"/>
  <c r="BE36"/>
  <c r="R36"/>
  <c r="BE35"/>
  <c r="Y45"/>
  <c r="R35"/>
  <c r="BE34"/>
  <c r="R34"/>
  <c r="BE33"/>
  <c r="AX53" s="1"/>
  <c r="R33"/>
  <c r="BE32"/>
  <c r="R32"/>
  <c r="BE31"/>
  <c r="Z41"/>
  <c r="Y41"/>
  <c r="X41"/>
  <c r="W41"/>
  <c r="R31"/>
  <c r="BE30"/>
  <c r="AB40"/>
  <c r="R30"/>
  <c r="BE29"/>
  <c r="AB39"/>
  <c r="R29"/>
  <c r="BE28"/>
  <c r="AB38"/>
  <c r="R28"/>
  <c r="BE27"/>
  <c r="R27"/>
  <c r="BE26"/>
  <c r="R26"/>
  <c r="BE25"/>
  <c r="R25"/>
  <c r="BE24"/>
  <c r="R24"/>
  <c r="BE23"/>
  <c r="R23"/>
  <c r="BE22"/>
  <c r="R22"/>
  <c r="BE21"/>
  <c r="R21"/>
  <c r="BE20"/>
  <c r="Y32"/>
  <c r="X32"/>
  <c r="W32"/>
  <c r="V32"/>
  <c r="V42" s="1"/>
  <c r="R20"/>
  <c r="BE19"/>
  <c r="R19"/>
  <c r="BE18"/>
  <c r="Z29"/>
  <c r="R18"/>
  <c r="BE17"/>
  <c r="Z28"/>
  <c r="R17"/>
  <c r="BE16"/>
  <c r="R16"/>
  <c r="BE15"/>
  <c r="R15"/>
  <c r="BE14"/>
  <c r="R14"/>
  <c r="BE13"/>
  <c r="R13"/>
  <c r="BE12"/>
  <c r="R12"/>
  <c r="BE11"/>
  <c r="R11"/>
  <c r="BE10"/>
  <c r="R10"/>
  <c r="BE9"/>
  <c r="R9"/>
  <c r="BE8"/>
  <c r="R8"/>
  <c r="X13"/>
  <c r="X12"/>
  <c r="X11"/>
  <c r="Y42" l="1"/>
  <c r="R53"/>
  <c r="AB41"/>
  <c r="V77"/>
  <c r="BD53"/>
  <c r="AJ57"/>
  <c r="Y57"/>
  <c r="W77"/>
  <c r="AH25"/>
  <c r="AJ49"/>
  <c r="BE53"/>
  <c r="Z42"/>
  <c r="W42"/>
  <c r="Y76"/>
  <c r="X42"/>
  <c r="Y49"/>
  <c r="W25"/>
  <c r="AI24"/>
  <c r="AK32"/>
  <c r="AM42" s="1"/>
  <c r="AI20"/>
  <c r="X20"/>
  <c r="X24"/>
  <c r="Z32"/>
  <c r="AI7"/>
  <c r="X7"/>
  <c r="AJ77" l="1"/>
  <c r="Y77"/>
  <c r="AI25"/>
  <c r="AB42"/>
  <c r="X25"/>
</calcChain>
</file>

<file path=xl/sharedStrings.xml><?xml version="1.0" encoding="utf-8"?>
<sst xmlns="http://schemas.openxmlformats.org/spreadsheetml/2006/main" count="510" uniqueCount="142">
  <si>
    <t>fyz.počet</t>
  </si>
  <si>
    <t xml:space="preserve"> </t>
  </si>
  <si>
    <t>prep.počet</t>
  </si>
  <si>
    <t>vyplm</t>
  </si>
  <si>
    <t>Klinika/ oddelenie</t>
  </si>
  <si>
    <t>lekári</t>
  </si>
  <si>
    <t>farmaceuti</t>
  </si>
  <si>
    <t>IZZ</t>
  </si>
  <si>
    <t>pôr. asist.</t>
  </si>
  <si>
    <t>sestry</t>
  </si>
  <si>
    <t>PPvZ</t>
  </si>
  <si>
    <t>THP</t>
  </si>
  <si>
    <t>Rob.</t>
  </si>
  <si>
    <t>Spolu</t>
  </si>
  <si>
    <t>lekár</t>
  </si>
  <si>
    <t>THZ</t>
  </si>
  <si>
    <t>spolu</t>
  </si>
  <si>
    <t>II.Interná klinika</t>
  </si>
  <si>
    <t xml:space="preserve"> -referát internej a externej komunik. </t>
  </si>
  <si>
    <t xml:space="preserve">    oddelenie dlhodobo chorých</t>
  </si>
  <si>
    <t>právne oddelenie</t>
  </si>
  <si>
    <t>II.Interná klinika-NTO</t>
  </si>
  <si>
    <t>oddelenie kvality</t>
  </si>
  <si>
    <t>II.Interná klinika-HGO</t>
  </si>
  <si>
    <t>II. Chirurgická  klinika</t>
  </si>
  <si>
    <t>Oddelenie cievnej chir.</t>
  </si>
  <si>
    <t>odd. kontroly a sťažností</t>
  </si>
  <si>
    <t>II. Chirurgická  klinika-odd.cievnej chir.</t>
  </si>
  <si>
    <t>odd.informačných technológií</t>
  </si>
  <si>
    <t>II. Neurologická klinika</t>
  </si>
  <si>
    <t>SOKRZ BB kraja</t>
  </si>
  <si>
    <t xml:space="preserve">II. Gynek.-pôrod.klinika </t>
  </si>
  <si>
    <t>útvar krízového riadenia</t>
  </si>
  <si>
    <t xml:space="preserve">II.Urologická klinika  </t>
  </si>
  <si>
    <t>II. Očná  klinika</t>
  </si>
  <si>
    <t>Dermatovenerologická klinika</t>
  </si>
  <si>
    <t>asistent</t>
  </si>
  <si>
    <t>Onkologická klinika</t>
  </si>
  <si>
    <t>Neurochirurg. klinika</t>
  </si>
  <si>
    <t>Klinika plastickej  chirurgie</t>
  </si>
  <si>
    <t>Algeziologická klinika</t>
  </si>
  <si>
    <t>Odd. infektológie</t>
  </si>
  <si>
    <t>Odd.pneumológie a ftizeológie</t>
  </si>
  <si>
    <t>Odd.klin.prac.lekárstva a klin.toxik.</t>
  </si>
  <si>
    <t>ppvz</t>
  </si>
  <si>
    <t>Odd.otorinolaryngológie</t>
  </si>
  <si>
    <t>-sociálne sestry</t>
  </si>
  <si>
    <t>odd.nemocničnej hygieny</t>
  </si>
  <si>
    <t>Hematologické odd.</t>
  </si>
  <si>
    <t>Odd.fyziatrie,balneológie a lieč.rehab.</t>
  </si>
  <si>
    <t>Odd.rádiológie</t>
  </si>
  <si>
    <t>OKB</t>
  </si>
  <si>
    <t>Odd. klin. mikrobiológie</t>
  </si>
  <si>
    <t>Odd.lekárskej genetiky</t>
  </si>
  <si>
    <t>Odd. centrálnej sterilizácie</t>
  </si>
  <si>
    <t>referát administratívnych činností</t>
  </si>
  <si>
    <t>CZS -robotická chirurgia</t>
  </si>
  <si>
    <t>odd. personalistiky a miezd</t>
  </si>
  <si>
    <t>Odd. cent. operač. sál</t>
  </si>
  <si>
    <t>Nemocničná lekáreň FNsP FDR</t>
  </si>
  <si>
    <t>referát skladového hosp.</t>
  </si>
  <si>
    <t>Verejná lekáreň</t>
  </si>
  <si>
    <t>odd.nákupu a logistiky</t>
  </si>
  <si>
    <t>OLVaS</t>
  </si>
  <si>
    <t>Odd.urgentného príjmu</t>
  </si>
  <si>
    <t>referát vnútornej ochrany</t>
  </si>
  <si>
    <t>referát dopravy</t>
  </si>
  <si>
    <t>referát vnútornej dopravy a obsluhy výťahov</t>
  </si>
  <si>
    <t xml:space="preserve">Spolu  NsP </t>
  </si>
  <si>
    <t>referát správy areálu</t>
  </si>
  <si>
    <t>referát údržby budov</t>
  </si>
  <si>
    <t xml:space="preserve">medicinálne plyny </t>
  </si>
  <si>
    <t>Prevádzkové oddelenie</t>
  </si>
  <si>
    <t>referát centrálneho velínu</t>
  </si>
  <si>
    <t>samostatný odborný referent</t>
  </si>
  <si>
    <t>referát elektroenergetiky</t>
  </si>
  <si>
    <t>referát vodohosp.a  ŽP</t>
  </si>
  <si>
    <t xml:space="preserve"> referát tepelného hosp.NNA</t>
  </si>
  <si>
    <t xml:space="preserve"> -ZV OH</t>
  </si>
  <si>
    <t>fyzioterapeut</t>
  </si>
  <si>
    <t>rádiolog.technik</t>
  </si>
  <si>
    <t>asist.výživy</t>
  </si>
  <si>
    <t>asistenti</t>
  </si>
  <si>
    <r>
      <t>laboranti zdr./</t>
    </r>
    <r>
      <rPr>
        <b/>
        <sz val="10"/>
        <color indexed="10"/>
        <rFont val="Arial CE"/>
        <family val="2"/>
        <charset val="238"/>
      </rPr>
      <t>farm.</t>
    </r>
  </si>
  <si>
    <r>
      <t xml:space="preserve">záchranár/ </t>
    </r>
    <r>
      <rPr>
        <b/>
        <sz val="10"/>
        <color indexed="10"/>
        <rFont val="Arial CE"/>
        <family val="2"/>
        <charset val="238"/>
      </rPr>
      <t>masér</t>
    </r>
  </si>
  <si>
    <r>
      <t>záchranár/</t>
    </r>
    <r>
      <rPr>
        <b/>
        <sz val="10"/>
        <color indexed="10"/>
        <rFont val="Arial CE"/>
        <family val="2"/>
        <charset val="238"/>
      </rPr>
      <t>masér</t>
    </r>
  </si>
  <si>
    <t>Oddelenie údržby</t>
  </si>
  <si>
    <t>ubytovňa</t>
  </si>
  <si>
    <t>sestra</t>
  </si>
  <si>
    <t>referát kontrolingu</t>
  </si>
  <si>
    <t>škôlka pri FNsP FDR</t>
  </si>
  <si>
    <t>CLK prac.klinickej hematológie</t>
  </si>
  <si>
    <t>II. Psychiatrická klinika</t>
  </si>
  <si>
    <t>Ortopedická klinika</t>
  </si>
  <si>
    <t>II. Klinika úrazovej  chirurgie</t>
  </si>
  <si>
    <t>II. Klinika AIM</t>
  </si>
  <si>
    <t xml:space="preserve">Neonatologická klinika </t>
  </si>
  <si>
    <t>Odd.centrálneho príjmu pacientov</t>
  </si>
  <si>
    <t>Vypracovala: Ing. Bočkajová</t>
  </si>
  <si>
    <t>- referát pre riadenie dlhu a likvidity</t>
  </si>
  <si>
    <t>Odd. maxilofaciálnej chirurgie</t>
  </si>
  <si>
    <t>Rada riaditeľov</t>
  </si>
  <si>
    <t>Referát BOZP a zvláštnych úloh</t>
  </si>
  <si>
    <t>Úsek  generálneho riaditeľa</t>
  </si>
  <si>
    <t>generálny riaditeľ  a sekretariát GR</t>
  </si>
  <si>
    <t>Odbor pre vedu,výskum a vzdelávanie</t>
  </si>
  <si>
    <t>Referát vedy, výskumu a exterého vzdelávania</t>
  </si>
  <si>
    <t>Odd.vedeckých informácií</t>
  </si>
  <si>
    <t>Úsek medicínskeho riaditeľa</t>
  </si>
  <si>
    <t>medicínsky riaditeľ a sekretariát med. riaditeľa</t>
  </si>
  <si>
    <t>lekár - koordinator pre antibiotickú liečbu /Purgelová/</t>
  </si>
  <si>
    <t>lekár - koordinátor pre oblasť nemoc.hygieny a epidemiol.</t>
  </si>
  <si>
    <t>lekár metodik pre koordináciu zo ZP</t>
  </si>
  <si>
    <t>Odbor pre ošetrovateľskú starostlivosť (OŠE)</t>
  </si>
  <si>
    <t>Odbor pre liečebno-prevent. starostlivosť (LPS)</t>
  </si>
  <si>
    <t>vedúci odboru pre ošetr. starostlivosť a sekretariát</t>
  </si>
  <si>
    <t>Celkom</t>
  </si>
  <si>
    <t>Úsek ekonomického riaditeľa</t>
  </si>
  <si>
    <t>ekonomický riaditeľ a sekretariát ekn.riaditeľa</t>
  </si>
  <si>
    <t xml:space="preserve">referát pre DRG a ezdravie </t>
  </si>
  <si>
    <t>odd. ekonomiky a rozpočtu</t>
  </si>
  <si>
    <t>Ekonomický odbor</t>
  </si>
  <si>
    <t>odd. vzťahov so zdravotnými poisťovňami</t>
  </si>
  <si>
    <t>referát potrubnej pošty a slaboprúdu</t>
  </si>
  <si>
    <t xml:space="preserve"> referát VTK (vysokotlakovej klimatizácie)</t>
  </si>
  <si>
    <t>Technický odbor</t>
  </si>
  <si>
    <t>ver.zdr.</t>
  </si>
  <si>
    <t>Úsek generálneho riaditeľa</t>
  </si>
  <si>
    <r>
      <t xml:space="preserve">sanitár / </t>
    </r>
    <r>
      <rPr>
        <b/>
        <sz val="10"/>
        <color rgb="FFFF0000"/>
        <rFont val="Arial CE"/>
        <family val="2"/>
        <charset val="238"/>
      </rPr>
      <t>ver.zdravotník</t>
    </r>
  </si>
  <si>
    <t>Dom ošetrovateľskej starostlivosti</t>
  </si>
  <si>
    <t xml:space="preserve">Dom ošetrovateľskej starostlivosti </t>
  </si>
  <si>
    <r>
      <t>sanitár /</t>
    </r>
    <r>
      <rPr>
        <b/>
        <sz val="10"/>
        <color rgb="FFFF0000"/>
        <rFont val="Arial CE"/>
        <family val="2"/>
        <charset val="238"/>
      </rPr>
      <t xml:space="preserve"> ver.zdravotník</t>
    </r>
  </si>
  <si>
    <t>rob.</t>
  </si>
  <si>
    <t>lekár - koordinátor pre oblasť nemoc.hyg. a epidem.</t>
  </si>
  <si>
    <r>
      <t>oddelenie infocentra -</t>
    </r>
    <r>
      <rPr>
        <sz val="9"/>
        <rFont val="Arial CE"/>
        <family val="2"/>
        <charset val="238"/>
      </rPr>
      <t xml:space="preserve"> zrušené od 1.11.17</t>
    </r>
  </si>
  <si>
    <r>
      <t>oddelenie infocentra-</t>
    </r>
    <r>
      <rPr>
        <sz val="9"/>
        <rFont val="Arial CE"/>
        <family val="2"/>
        <charset val="238"/>
      </rPr>
      <t xml:space="preserve"> zrušené od 1.11.17</t>
    </r>
  </si>
  <si>
    <t>Odd.správy areálov</t>
  </si>
  <si>
    <t>detská ozdravovňa Železnô</t>
  </si>
  <si>
    <t>Fyzický počet  zamestnancov  podľa  jednotlivých  oddelení k  30.04.2018</t>
  </si>
  <si>
    <t>Prepočítaný počet  zamestnancov  podľa  jednotlivých  oddelení k 30.04.2018</t>
  </si>
  <si>
    <r>
      <t>oddelenie liečebnej výživy -</t>
    </r>
    <r>
      <rPr>
        <i/>
        <sz val="10"/>
        <rFont val="Arial CE"/>
        <charset val="238"/>
      </rPr>
      <t xml:space="preserve"> pozri oddelenia</t>
    </r>
  </si>
  <si>
    <r>
      <t xml:space="preserve">oddelenie liečebnej výživy - </t>
    </r>
    <r>
      <rPr>
        <i/>
        <sz val="10"/>
        <rFont val="Arial CE"/>
        <charset val="238"/>
      </rPr>
      <t>pozri oddelenia</t>
    </r>
  </si>
</sst>
</file>

<file path=xl/styles.xml><?xml version="1.0" encoding="utf-8"?>
<styleSheet xmlns="http://schemas.openxmlformats.org/spreadsheetml/2006/main">
  <numFmts count="1">
    <numFmt numFmtId="164" formatCode="0.0"/>
  </numFmts>
  <fonts count="48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name val="Arial Narrow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i/>
      <sz val="10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3">
    <xf numFmtId="0" fontId="0" fillId="0" borderId="0" xfId="0"/>
    <xf numFmtId="0" fontId="20" fillId="0" borderId="0" xfId="0" applyFont="1" applyBorder="1"/>
    <xf numFmtId="0" fontId="21" fillId="0" borderId="0" xfId="0" applyFont="1" applyBorder="1"/>
    <xf numFmtId="49" fontId="22" fillId="0" borderId="0" xfId="0" applyNumberFormat="1" applyFont="1" applyBorder="1"/>
    <xf numFmtId="0" fontId="23" fillId="0" borderId="0" xfId="0" applyFont="1" applyBorder="1"/>
    <xf numFmtId="0" fontId="24" fillId="0" borderId="0" xfId="0" applyFont="1" applyBorder="1"/>
    <xf numFmtId="0" fontId="0" fillId="0" borderId="0" xfId="0" applyBorder="1"/>
    <xf numFmtId="0" fontId="20" fillId="24" borderId="10" xfId="0" applyFont="1" applyFill="1" applyBorder="1"/>
    <xf numFmtId="0" fontId="25" fillId="24" borderId="11" xfId="0" applyFont="1" applyFill="1" applyBorder="1"/>
    <xf numFmtId="0" fontId="20" fillId="24" borderId="11" xfId="0" applyFont="1" applyFill="1" applyBorder="1"/>
    <xf numFmtId="0" fontId="20" fillId="24" borderId="12" xfId="0" applyFont="1" applyFill="1" applyBorder="1"/>
    <xf numFmtId="0" fontId="26" fillId="0" borderId="0" xfId="0" applyFont="1" applyBorder="1"/>
    <xf numFmtId="0" fontId="0" fillId="0" borderId="14" xfId="0" applyBorder="1"/>
    <xf numFmtId="0" fontId="27" fillId="0" borderId="14" xfId="0" applyFont="1" applyBorder="1"/>
    <xf numFmtId="0" fontId="26" fillId="0" borderId="15" xfId="0" applyFont="1" applyBorder="1"/>
    <xf numFmtId="0" fontId="28" fillId="0" borderId="16" xfId="0" applyFont="1" applyBorder="1"/>
    <xf numFmtId="0" fontId="3" fillId="0" borderId="16" xfId="0" applyFont="1" applyBorder="1"/>
    <xf numFmtId="0" fontId="29" fillId="0" borderId="17" xfId="0" applyFont="1" applyBorder="1"/>
    <xf numFmtId="2" fontId="28" fillId="0" borderId="16" xfId="0" applyNumberFormat="1" applyFont="1" applyBorder="1"/>
    <xf numFmtId="0" fontId="3" fillId="25" borderId="14" xfId="0" applyFont="1" applyFill="1" applyBorder="1"/>
    <xf numFmtId="0" fontId="27" fillId="25" borderId="14" xfId="0" applyFont="1" applyFill="1" applyBorder="1"/>
    <xf numFmtId="0" fontId="26" fillId="25" borderId="15" xfId="0" applyFont="1" applyFill="1" applyBorder="1"/>
    <xf numFmtId="0" fontId="28" fillId="0" borderId="14" xfId="0" applyFont="1" applyBorder="1"/>
    <xf numFmtId="0" fontId="3" fillId="0" borderId="14" xfId="0" applyFont="1" applyBorder="1"/>
    <xf numFmtId="0" fontId="29" fillId="0" borderId="15" xfId="0" applyFont="1" applyBorder="1"/>
    <xf numFmtId="0" fontId="29" fillId="25" borderId="0" xfId="0" applyFont="1" applyFill="1" applyBorder="1"/>
    <xf numFmtId="49" fontId="29" fillId="0" borderId="0" xfId="0" applyNumberFormat="1" applyFont="1" applyBorder="1"/>
    <xf numFmtId="0" fontId="29" fillId="0" borderId="0" xfId="0" applyFont="1" applyBorder="1"/>
    <xf numFmtId="0" fontId="3" fillId="0" borderId="0" xfId="0" applyFont="1" applyBorder="1"/>
    <xf numFmtId="1" fontId="29" fillId="0" borderId="15" xfId="0" applyNumberFormat="1" applyFont="1" applyBorder="1"/>
    <xf numFmtId="0" fontId="26" fillId="0" borderId="0" xfId="0" applyFont="1" applyFill="1" applyBorder="1"/>
    <xf numFmtId="0" fontId="0" fillId="0" borderId="0" xfId="0" applyFill="1" applyBorder="1"/>
    <xf numFmtId="49" fontId="0" fillId="0" borderId="14" xfId="0" applyNumberFormat="1" applyFill="1" applyBorder="1"/>
    <xf numFmtId="0" fontId="27" fillId="0" borderId="14" xfId="0" applyFont="1" applyFill="1" applyBorder="1"/>
    <xf numFmtId="0" fontId="0" fillId="0" borderId="14" xfId="0" applyFill="1" applyBorder="1"/>
    <xf numFmtId="0" fontId="26" fillId="0" borderId="15" xfId="0" applyFont="1" applyFill="1" applyBorder="1"/>
    <xf numFmtId="0" fontId="0" fillId="0" borderId="13" xfId="0" applyFill="1" applyBorder="1"/>
    <xf numFmtId="0" fontId="30" fillId="0" borderId="0" xfId="0" applyFont="1"/>
    <xf numFmtId="0" fontId="3" fillId="0" borderId="14" xfId="0" applyFont="1" applyFill="1" applyBorder="1"/>
    <xf numFmtId="0" fontId="3" fillId="0" borderId="13" xfId="0" applyFont="1" applyFill="1" applyBorder="1"/>
    <xf numFmtId="1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26" fillId="0" borderId="14" xfId="0" applyNumberFormat="1" applyFont="1" applyBorder="1"/>
    <xf numFmtId="49" fontId="19" fillId="0" borderId="14" xfId="0" applyNumberFormat="1" applyFont="1" applyFill="1" applyBorder="1" applyAlignment="1">
      <alignment horizontal="left" vertical="center" wrapText="1"/>
    </xf>
    <xf numFmtId="0" fontId="19" fillId="24" borderId="22" xfId="0" applyFont="1" applyFill="1" applyBorder="1"/>
    <xf numFmtId="0" fontId="28" fillId="0" borderId="0" xfId="0" applyFont="1"/>
    <xf numFmtId="2" fontId="0" fillId="0" borderId="0" xfId="0" applyNumberFormat="1"/>
    <xf numFmtId="49" fontId="19" fillId="0" borderId="14" xfId="0" applyNumberFormat="1" applyFont="1" applyFill="1" applyBorder="1"/>
    <xf numFmtId="0" fontId="19" fillId="0" borderId="14" xfId="0" applyFont="1" applyFill="1" applyBorder="1"/>
    <xf numFmtId="2" fontId="21" fillId="0" borderId="0" xfId="0" applyNumberFormat="1" applyFont="1" applyBorder="1"/>
    <xf numFmtId="0" fontId="31" fillId="0" borderId="14" xfId="0" applyFont="1" applyBorder="1"/>
    <xf numFmtId="1" fontId="0" fillId="0" borderId="0" xfId="0" applyNumberFormat="1"/>
    <xf numFmtId="0" fontId="19" fillId="24" borderId="25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  <xf numFmtId="0" fontId="26" fillId="0" borderId="0" xfId="0" applyFont="1"/>
    <xf numFmtId="0" fontId="19" fillId="24" borderId="27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vertical="center" wrapText="1"/>
    </xf>
    <xf numFmtId="0" fontId="26" fillId="0" borderId="14" xfId="0" applyFont="1" applyBorder="1"/>
    <xf numFmtId="0" fontId="19" fillId="24" borderId="22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vertical="center" wrapText="1"/>
    </xf>
    <xf numFmtId="0" fontId="20" fillId="0" borderId="0" xfId="0" applyFont="1" applyFill="1" applyBorder="1"/>
    <xf numFmtId="0" fontId="33" fillId="0" borderId="0" xfId="0" applyFont="1"/>
    <xf numFmtId="2" fontId="33" fillId="0" borderId="0" xfId="0" applyNumberFormat="1" applyFont="1"/>
    <xf numFmtId="0" fontId="3" fillId="0" borderId="31" xfId="0" applyFont="1" applyFill="1" applyBorder="1"/>
    <xf numFmtId="0" fontId="26" fillId="0" borderId="32" xfId="0" applyFont="1" applyFill="1" applyBorder="1"/>
    <xf numFmtId="0" fontId="3" fillId="0" borderId="30" xfId="0" applyFont="1" applyFill="1" applyBorder="1"/>
    <xf numFmtId="0" fontId="0" fillId="0" borderId="20" xfId="0" applyBorder="1"/>
    <xf numFmtId="0" fontId="20" fillId="24" borderId="33" xfId="0" applyFont="1" applyFill="1" applyBorder="1"/>
    <xf numFmtId="0" fontId="0" fillId="0" borderId="20" xfId="0" applyFill="1" applyBorder="1"/>
    <xf numFmtId="0" fontId="3" fillId="0" borderId="20" xfId="0" applyFont="1" applyFill="1" applyBorder="1"/>
    <xf numFmtId="0" fontId="19" fillId="0" borderId="20" xfId="0" applyFont="1" applyFill="1" applyBorder="1"/>
    <xf numFmtId="0" fontId="0" fillId="0" borderId="31" xfId="0" applyBorder="1"/>
    <xf numFmtId="0" fontId="3" fillId="0" borderId="35" xfId="0" applyFont="1" applyFill="1" applyBorder="1"/>
    <xf numFmtId="0" fontId="27" fillId="0" borderId="20" xfId="0" applyFont="1" applyBorder="1"/>
    <xf numFmtId="0" fontId="0" fillId="0" borderId="14" xfId="0" applyFont="1" applyBorder="1"/>
    <xf numFmtId="0" fontId="28" fillId="0" borderId="29" xfId="0" applyFont="1" applyFill="1" applyBorder="1"/>
    <xf numFmtId="0" fontId="28" fillId="0" borderId="13" xfId="0" applyFont="1" applyFill="1" applyBorder="1"/>
    <xf numFmtId="49" fontId="0" fillId="0" borderId="13" xfId="0" applyNumberFormat="1" applyFill="1" applyBorder="1"/>
    <xf numFmtId="49" fontId="26" fillId="0" borderId="14" xfId="0" applyNumberFormat="1" applyFont="1" applyFill="1" applyBorder="1"/>
    <xf numFmtId="49" fontId="3" fillId="0" borderId="14" xfId="0" applyNumberFormat="1" applyFont="1" applyFill="1" applyBorder="1"/>
    <xf numFmtId="49" fontId="0" fillId="0" borderId="31" xfId="0" applyNumberFormat="1" applyFill="1" applyBorder="1"/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/>
    <xf numFmtId="0" fontId="26" fillId="0" borderId="13" xfId="0" applyFont="1" applyFill="1" applyBorder="1"/>
    <xf numFmtId="0" fontId="19" fillId="0" borderId="13" xfId="0" applyFont="1" applyFill="1" applyBorder="1"/>
    <xf numFmtId="0" fontId="0" fillId="0" borderId="14" xfId="0" applyFont="1" applyFill="1" applyBorder="1"/>
    <xf numFmtId="0" fontId="0" fillId="0" borderId="30" xfId="0" applyFill="1" applyBorder="1"/>
    <xf numFmtId="0" fontId="0" fillId="0" borderId="0" xfId="0" applyFill="1"/>
    <xf numFmtId="2" fontId="29" fillId="0" borderId="15" xfId="0" applyNumberFormat="1" applyFont="1" applyFill="1" applyBorder="1"/>
    <xf numFmtId="0" fontId="30" fillId="0" borderId="0" xfId="0" applyFont="1" applyFill="1"/>
    <xf numFmtId="0" fontId="34" fillId="0" borderId="14" xfId="0" applyFont="1" applyBorder="1"/>
    <xf numFmtId="0" fontId="0" fillId="0" borderId="15" xfId="0" applyFont="1" applyFill="1" applyBorder="1"/>
    <xf numFmtId="0" fontId="0" fillId="0" borderId="13" xfId="0" applyFont="1" applyFill="1" applyBorder="1"/>
    <xf numFmtId="0" fontId="0" fillId="0" borderId="13" xfId="0" applyFont="1" applyBorder="1"/>
    <xf numFmtId="0" fontId="36" fillId="0" borderId="14" xfId="0" applyFont="1" applyBorder="1"/>
    <xf numFmtId="49" fontId="34" fillId="0" borderId="14" xfId="0" applyNumberFormat="1" applyFont="1" applyFill="1" applyBorder="1"/>
    <xf numFmtId="0" fontId="19" fillId="26" borderId="11" xfId="0" applyFont="1" applyFill="1" applyBorder="1"/>
    <xf numFmtId="0" fontId="19" fillId="26" borderId="12" xfId="0" applyFont="1" applyFill="1" applyBorder="1"/>
    <xf numFmtId="0" fontId="3" fillId="0" borderId="31" xfId="0" applyFont="1" applyBorder="1"/>
    <xf numFmtId="0" fontId="27" fillId="0" borderId="35" xfId="0" applyFont="1" applyBorder="1"/>
    <xf numFmtId="0" fontId="20" fillId="26" borderId="11" xfId="0" applyFont="1" applyFill="1" applyBorder="1"/>
    <xf numFmtId="0" fontId="20" fillId="26" borderId="12" xfId="0" applyFont="1" applyFill="1" applyBorder="1"/>
    <xf numFmtId="0" fontId="37" fillId="26" borderId="11" xfId="0" applyFont="1" applyFill="1" applyBorder="1"/>
    <xf numFmtId="49" fontId="0" fillId="26" borderId="19" xfId="0" applyNumberFormat="1" applyFill="1" applyBorder="1"/>
    <xf numFmtId="0" fontId="20" fillId="26" borderId="33" xfId="0" applyFont="1" applyFill="1" applyBorder="1"/>
    <xf numFmtId="0" fontId="19" fillId="26" borderId="31" xfId="0" applyFont="1" applyFill="1" applyBorder="1"/>
    <xf numFmtId="0" fontId="19" fillId="26" borderId="16" xfId="0" applyFont="1" applyFill="1" applyBorder="1"/>
    <xf numFmtId="0" fontId="19" fillId="26" borderId="17" xfId="0" applyFont="1" applyFill="1" applyBorder="1"/>
    <xf numFmtId="0" fontId="19" fillId="26" borderId="30" xfId="0" applyFont="1" applyFill="1" applyBorder="1"/>
    <xf numFmtId="0" fontId="26" fillId="0" borderId="47" xfId="0" applyFont="1" applyFill="1" applyBorder="1"/>
    <xf numFmtId="0" fontId="35" fillId="25" borderId="14" xfId="0" applyFont="1" applyFill="1" applyBorder="1"/>
    <xf numFmtId="0" fontId="39" fillId="26" borderId="11" xfId="0" applyFont="1" applyFill="1" applyBorder="1"/>
    <xf numFmtId="0" fontId="37" fillId="26" borderId="10" xfId="0" applyFont="1" applyFill="1" applyBorder="1"/>
    <xf numFmtId="0" fontId="29" fillId="26" borderId="19" xfId="0" applyFont="1" applyFill="1" applyBorder="1"/>
    <xf numFmtId="0" fontId="29" fillId="26" borderId="21" xfId="0" applyFont="1" applyFill="1" applyBorder="1"/>
    <xf numFmtId="49" fontId="28" fillId="0" borderId="13" xfId="0" applyNumberFormat="1" applyFont="1" applyFill="1" applyBorder="1" applyAlignment="1">
      <alignment vertical="center" wrapText="1"/>
    </xf>
    <xf numFmtId="0" fontId="28" fillId="0" borderId="0" xfId="0" applyFont="1" applyFill="1"/>
    <xf numFmtId="1" fontId="26" fillId="0" borderId="14" xfId="0" applyNumberFormat="1" applyFont="1" applyBorder="1"/>
    <xf numFmtId="0" fontId="29" fillId="26" borderId="31" xfId="0" applyFont="1" applyFill="1" applyBorder="1"/>
    <xf numFmtId="0" fontId="20" fillId="24" borderId="22" xfId="0" applyFont="1" applyFill="1" applyBorder="1"/>
    <xf numFmtId="2" fontId="40" fillId="24" borderId="23" xfId="0" applyNumberFormat="1" applyFont="1" applyFill="1" applyBorder="1"/>
    <xf numFmtId="2" fontId="40" fillId="24" borderId="24" xfId="0" applyNumberFormat="1" applyFont="1" applyFill="1" applyBorder="1"/>
    <xf numFmtId="1" fontId="40" fillId="24" borderId="23" xfId="0" applyNumberFormat="1" applyFont="1" applyFill="1" applyBorder="1"/>
    <xf numFmtId="1" fontId="40" fillId="24" borderId="24" xfId="0" applyNumberFormat="1" applyFont="1" applyFill="1" applyBorder="1"/>
    <xf numFmtId="0" fontId="40" fillId="27" borderId="50" xfId="0" applyFont="1" applyFill="1" applyBorder="1"/>
    <xf numFmtId="0" fontId="40" fillId="27" borderId="48" xfId="0" applyFont="1" applyFill="1" applyBorder="1"/>
    <xf numFmtId="0" fontId="40" fillId="27" borderId="49" xfId="0" applyFont="1" applyFill="1" applyBorder="1"/>
    <xf numFmtId="49" fontId="41" fillId="27" borderId="46" xfId="0" applyNumberFormat="1" applyFont="1" applyFill="1" applyBorder="1"/>
    <xf numFmtId="0" fontId="41" fillId="0" borderId="0" xfId="0" applyFont="1" applyFill="1" applyBorder="1"/>
    <xf numFmtId="2" fontId="40" fillId="27" borderId="49" xfId="0" applyNumberFormat="1" applyFont="1" applyFill="1" applyBorder="1"/>
    <xf numFmtId="0" fontId="40" fillId="0" borderId="0" xfId="0" applyFont="1" applyFill="1" applyBorder="1"/>
    <xf numFmtId="49" fontId="41" fillId="0" borderId="0" xfId="0" applyNumberFormat="1" applyFont="1" applyFill="1" applyBorder="1"/>
    <xf numFmtId="0" fontId="40" fillId="0" borderId="0" xfId="0" applyFont="1"/>
    <xf numFmtId="0" fontId="41" fillId="0" borderId="0" xfId="0" applyFont="1"/>
    <xf numFmtId="0" fontId="29" fillId="26" borderId="18" xfId="0" applyFont="1" applyFill="1" applyBorder="1"/>
    <xf numFmtId="0" fontId="29" fillId="26" borderId="30" xfId="0" applyFont="1" applyFill="1" applyBorder="1"/>
    <xf numFmtId="49" fontId="28" fillId="26" borderId="31" xfId="0" applyNumberFormat="1" applyFont="1" applyFill="1" applyBorder="1"/>
    <xf numFmtId="0" fontId="29" fillId="26" borderId="32" xfId="0" applyFont="1" applyFill="1" applyBorder="1"/>
    <xf numFmtId="0" fontId="28" fillId="0" borderId="0" xfId="0" applyFont="1" applyFill="1" applyBorder="1"/>
    <xf numFmtId="49" fontId="28" fillId="26" borderId="19" xfId="0" applyNumberFormat="1" applyFont="1" applyFill="1" applyBorder="1"/>
    <xf numFmtId="2" fontId="29" fillId="26" borderId="19" xfId="0" applyNumberFormat="1" applyFont="1" applyFill="1" applyBorder="1"/>
    <xf numFmtId="2" fontId="29" fillId="26" borderId="21" xfId="0" applyNumberFormat="1" applyFont="1" applyFill="1" applyBorder="1"/>
    <xf numFmtId="0" fontId="28" fillId="0" borderId="0" xfId="0" applyFont="1" applyBorder="1"/>
    <xf numFmtId="0" fontId="29" fillId="27" borderId="18" xfId="0" applyFont="1" applyFill="1" applyBorder="1"/>
    <xf numFmtId="49" fontId="29" fillId="27" borderId="19" xfId="0" applyNumberFormat="1" applyFont="1" applyFill="1" applyBorder="1"/>
    <xf numFmtId="0" fontId="29" fillId="27" borderId="19" xfId="0" applyFont="1" applyFill="1" applyBorder="1"/>
    <xf numFmtId="49" fontId="28" fillId="27" borderId="19" xfId="0" applyNumberFormat="1" applyFont="1" applyFill="1" applyBorder="1"/>
    <xf numFmtId="0" fontId="29" fillId="27" borderId="50" xfId="0" applyFont="1" applyFill="1" applyBorder="1"/>
    <xf numFmtId="49" fontId="28" fillId="27" borderId="48" xfId="0" applyNumberFormat="1" applyFont="1" applyFill="1" applyBorder="1"/>
    <xf numFmtId="0" fontId="29" fillId="27" borderId="48" xfId="0" applyFont="1" applyFill="1" applyBorder="1"/>
    <xf numFmtId="0" fontId="3" fillId="0" borderId="30" xfId="0" applyFont="1" applyFill="1" applyBorder="1" applyAlignment="1">
      <alignment vertical="center"/>
    </xf>
    <xf numFmtId="49" fontId="0" fillId="0" borderId="14" xfId="0" applyNumberFormat="1" applyFont="1" applyFill="1" applyBorder="1"/>
    <xf numFmtId="49" fontId="28" fillId="0" borderId="14" xfId="0" applyNumberFormat="1" applyFont="1" applyFill="1" applyBorder="1"/>
    <xf numFmtId="0" fontId="27" fillId="0" borderId="31" xfId="0" applyFont="1" applyBorder="1"/>
    <xf numFmtId="0" fontId="26" fillId="0" borderId="32" xfId="0" applyFont="1" applyBorder="1"/>
    <xf numFmtId="0" fontId="29" fillId="26" borderId="50" xfId="0" applyFont="1" applyFill="1" applyBorder="1"/>
    <xf numFmtId="49" fontId="28" fillId="26" borderId="48" xfId="0" applyNumberFormat="1" applyFont="1" applyFill="1" applyBorder="1"/>
    <xf numFmtId="0" fontId="29" fillId="26" borderId="48" xfId="0" applyFont="1" applyFill="1" applyBorder="1"/>
    <xf numFmtId="0" fontId="29" fillId="26" borderId="49" xfId="0" applyFont="1" applyFill="1" applyBorder="1"/>
    <xf numFmtId="0" fontId="40" fillId="27" borderId="52" xfId="0" applyFont="1" applyFill="1" applyBorder="1"/>
    <xf numFmtId="0" fontId="29" fillId="26" borderId="34" xfId="0" applyFont="1" applyFill="1" applyBorder="1"/>
    <xf numFmtId="1" fontId="0" fillId="0" borderId="14" xfId="0" applyNumberFormat="1" applyFill="1" applyBorder="1"/>
    <xf numFmtId="1" fontId="28" fillId="26" borderId="19" xfId="0" applyNumberFormat="1" applyFont="1" applyFill="1" applyBorder="1"/>
    <xf numFmtId="1" fontId="34" fillId="0" borderId="14" xfId="0" applyNumberFormat="1" applyFont="1" applyFill="1" applyBorder="1"/>
    <xf numFmtId="1" fontId="28" fillId="26" borderId="31" xfId="0" applyNumberFormat="1" applyFont="1" applyFill="1" applyBorder="1"/>
    <xf numFmtId="0" fontId="29" fillId="0" borderId="28" xfId="0" applyFont="1" applyFill="1" applyBorder="1"/>
    <xf numFmtId="0" fontId="29" fillId="0" borderId="40" xfId="0" applyFont="1" applyFill="1" applyBorder="1"/>
    <xf numFmtId="0" fontId="23" fillId="0" borderId="0" xfId="0" applyFont="1" applyFill="1" applyBorder="1"/>
    <xf numFmtId="49" fontId="29" fillId="0" borderId="36" xfId="0" applyNumberFormat="1" applyFont="1" applyFill="1" applyBorder="1"/>
    <xf numFmtId="0" fontId="29" fillId="0" borderId="0" xfId="0" applyFont="1" applyFill="1" applyBorder="1"/>
    <xf numFmtId="0" fontId="29" fillId="27" borderId="21" xfId="0" applyFont="1" applyFill="1" applyBorder="1"/>
    <xf numFmtId="0" fontId="24" fillId="0" borderId="0" xfId="0" applyFont="1" applyFill="1" applyBorder="1"/>
    <xf numFmtId="49" fontId="29" fillId="0" borderId="0" xfId="0" applyNumberFormat="1" applyFont="1" applyFill="1" applyBorder="1"/>
    <xf numFmtId="0" fontId="29" fillId="27" borderId="49" xfId="0" applyFont="1" applyFill="1" applyBorder="1"/>
    <xf numFmtId="2" fontId="29" fillId="0" borderId="0" xfId="0" applyNumberFormat="1" applyFont="1" applyFill="1" applyBorder="1"/>
    <xf numFmtId="2" fontId="40" fillId="0" borderId="0" xfId="0" applyNumberFormat="1" applyFont="1" applyFill="1" applyBorder="1"/>
    <xf numFmtId="0" fontId="40" fillId="27" borderId="54" xfId="0" applyFont="1" applyFill="1" applyBorder="1"/>
    <xf numFmtId="2" fontId="40" fillId="27" borderId="48" xfId="0" applyNumberFormat="1" applyFont="1" applyFill="1" applyBorder="1"/>
    <xf numFmtId="0" fontId="29" fillId="26" borderId="19" xfId="0" applyNumberFormat="1" applyFont="1" applyFill="1" applyBorder="1"/>
    <xf numFmtId="0" fontId="0" fillId="0" borderId="14" xfId="0" applyNumberFormat="1" applyBorder="1"/>
    <xf numFmtId="0" fontId="3" fillId="0" borderId="14" xfId="0" applyNumberFormat="1" applyFont="1" applyBorder="1"/>
    <xf numFmtId="0" fontId="3" fillId="0" borderId="31" xfId="0" applyNumberFormat="1" applyFont="1" applyBorder="1"/>
    <xf numFmtId="0" fontId="20" fillId="26" borderId="11" xfId="0" applyNumberFormat="1" applyFont="1" applyFill="1" applyBorder="1"/>
    <xf numFmtId="0" fontId="0" fillId="0" borderId="14" xfId="0" applyNumberFormat="1" applyFill="1" applyBorder="1"/>
    <xf numFmtId="0" fontId="34" fillId="0" borderId="14" xfId="0" applyNumberFormat="1" applyFont="1" applyFill="1" applyBorder="1"/>
    <xf numFmtId="0" fontId="41" fillId="27" borderId="51" xfId="0" applyNumberFormat="1" applyFont="1" applyFill="1" applyBorder="1"/>
    <xf numFmtId="0" fontId="26" fillId="26" borderId="19" xfId="0" applyNumberFormat="1" applyFont="1" applyFill="1" applyBorder="1"/>
    <xf numFmtId="0" fontId="33" fillId="0" borderId="0" xfId="0" applyFont="1" applyFill="1" applyBorder="1"/>
    <xf numFmtId="0" fontId="42" fillId="26" borderId="12" xfId="0" applyFont="1" applyFill="1" applyBorder="1"/>
    <xf numFmtId="0" fontId="42" fillId="24" borderId="12" xfId="0" applyFont="1" applyFill="1" applyBorder="1"/>
    <xf numFmtId="0" fontId="42" fillId="24" borderId="11" xfId="0" applyFont="1" applyFill="1" applyBorder="1"/>
    <xf numFmtId="0" fontId="42" fillId="26" borderId="11" xfId="0" applyFont="1" applyFill="1" applyBorder="1"/>
    <xf numFmtId="0" fontId="0" fillId="0" borderId="29" xfId="0" applyFill="1" applyBorder="1"/>
    <xf numFmtId="49" fontId="19" fillId="0" borderId="16" xfId="0" applyNumberFormat="1" applyFont="1" applyFill="1" applyBorder="1" applyAlignment="1">
      <alignment horizontal="left" vertical="center" wrapText="1"/>
    </xf>
    <xf numFmtId="0" fontId="27" fillId="0" borderId="16" xfId="0" applyFont="1" applyFill="1" applyBorder="1"/>
    <xf numFmtId="0" fontId="0" fillId="0" borderId="16" xfId="0" applyFill="1" applyBorder="1"/>
    <xf numFmtId="0" fontId="0" fillId="0" borderId="53" xfId="0" applyFill="1" applyBorder="1"/>
    <xf numFmtId="0" fontId="26" fillId="0" borderId="17" xfId="0" applyFont="1" applyFill="1" applyBorder="1"/>
    <xf numFmtId="0" fontId="37" fillId="26" borderId="50" xfId="0" applyFont="1" applyFill="1" applyBorder="1"/>
    <xf numFmtId="0" fontId="37" fillId="26" borderId="48" xfId="0" applyFont="1" applyFill="1" applyBorder="1"/>
    <xf numFmtId="0" fontId="20" fillId="26" borderId="48" xfId="0" applyFont="1" applyFill="1" applyBorder="1"/>
    <xf numFmtId="0" fontId="20" fillId="26" borderId="52" xfId="0" applyFont="1" applyFill="1" applyBorder="1"/>
    <xf numFmtId="0" fontId="20" fillId="26" borderId="49" xfId="0" applyFont="1" applyFill="1" applyBorder="1"/>
    <xf numFmtId="0" fontId="40" fillId="26" borderId="33" xfId="0" applyFont="1" applyFill="1" applyBorder="1"/>
    <xf numFmtId="1" fontId="44" fillId="0" borderId="0" xfId="0" applyNumberFormat="1" applyFont="1" applyFill="1" applyBorder="1"/>
    <xf numFmtId="0" fontId="42" fillId="0" borderId="0" xfId="0" applyFont="1" applyFill="1" applyBorder="1"/>
    <xf numFmtId="0" fontId="26" fillId="24" borderId="28" xfId="0" applyFont="1" applyFill="1" applyBorder="1" applyAlignment="1">
      <alignment horizontal="center" vertical="top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8" fillId="0" borderId="13" xfId="0" applyFont="1" applyBorder="1"/>
    <xf numFmtId="1" fontId="28" fillId="0" borderId="16" xfId="0" applyNumberFormat="1" applyFont="1" applyBorder="1"/>
    <xf numFmtId="0" fontId="0" fillId="0" borderId="31" xfId="0" applyFill="1" applyBorder="1"/>
    <xf numFmtId="0" fontId="26" fillId="26" borderId="19" xfId="0" applyFont="1" applyFill="1" applyBorder="1"/>
    <xf numFmtId="0" fontId="26" fillId="26" borderId="21" xfId="0" applyFont="1" applyFill="1" applyBorder="1"/>
    <xf numFmtId="1" fontId="45" fillId="27" borderId="48" xfId="0" applyNumberFormat="1" applyFont="1" applyFill="1" applyBorder="1"/>
    <xf numFmtId="0" fontId="45" fillId="27" borderId="48" xfId="0" applyFont="1" applyFill="1" applyBorder="1"/>
    <xf numFmtId="0" fontId="45" fillId="27" borderId="49" xfId="0" applyFont="1" applyFill="1" applyBorder="1"/>
    <xf numFmtId="164" fontId="40" fillId="27" borderId="48" xfId="0" applyNumberFormat="1" applyFont="1" applyFill="1" applyBorder="1"/>
    <xf numFmtId="0" fontId="19" fillId="0" borderId="0" xfId="0" applyFont="1" applyBorder="1"/>
    <xf numFmtId="0" fontId="26" fillId="0" borderId="0" xfId="0" applyFont="1" applyFill="1"/>
    <xf numFmtId="0" fontId="35" fillId="0" borderId="0" xfId="0" applyFont="1" applyFill="1"/>
    <xf numFmtId="2" fontId="29" fillId="0" borderId="17" xfId="0" applyNumberFormat="1" applyFont="1" applyFill="1" applyBorder="1"/>
    <xf numFmtId="2" fontId="26" fillId="0" borderId="15" xfId="0" applyNumberFormat="1" applyFont="1" applyFill="1" applyBorder="1"/>
    <xf numFmtId="0" fontId="43" fillId="0" borderId="0" xfId="0" applyFont="1" applyFill="1" applyBorder="1"/>
    <xf numFmtId="0" fontId="38" fillId="26" borderId="43" xfId="0" applyFont="1" applyFill="1" applyBorder="1" applyAlignment="1"/>
    <xf numFmtId="0" fontId="0" fillId="0" borderId="42" xfId="0" applyFont="1" applyBorder="1" applyAlignment="1"/>
    <xf numFmtId="0" fontId="38" fillId="26" borderId="44" xfId="0" applyFont="1" applyFill="1" applyBorder="1" applyAlignment="1"/>
    <xf numFmtId="0" fontId="0" fillId="0" borderId="45" xfId="0" applyFont="1" applyBorder="1" applyAlignment="1"/>
    <xf numFmtId="0" fontId="26" fillId="24" borderId="28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24" borderId="2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19" fillId="24" borderId="12" xfId="0" applyFont="1" applyFill="1" applyBorder="1" applyAlignment="1">
      <alignment vertical="top"/>
    </xf>
    <xf numFmtId="0" fontId="0" fillId="0" borderId="15" xfId="0" applyBorder="1" applyAlignment="1">
      <alignment vertical="top"/>
    </xf>
    <xf numFmtId="0" fontId="19" fillId="24" borderId="10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32" fillId="24" borderId="11" xfId="0" applyFont="1" applyFill="1" applyBorder="1" applyAlignment="1">
      <alignment vertical="top"/>
    </xf>
    <xf numFmtId="0" fontId="19" fillId="24" borderId="25" xfId="0" applyFont="1" applyFill="1" applyBorder="1" applyAlignment="1">
      <alignment vertical="top"/>
    </xf>
    <xf numFmtId="0" fontId="0" fillId="0" borderId="29" xfId="0" applyBorder="1" applyAlignment="1">
      <alignment vertical="top"/>
    </xf>
    <xf numFmtId="0" fontId="32" fillId="24" borderId="26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19" fillId="24" borderId="26" xfId="0" applyFont="1" applyFill="1" applyBorder="1" applyAlignment="1">
      <alignment vertical="top"/>
    </xf>
    <xf numFmtId="0" fontId="29" fillId="24" borderId="40" xfId="0" applyFont="1" applyFill="1" applyBorder="1" applyAlignment="1">
      <alignment horizontal="center" vertical="center" wrapText="1"/>
    </xf>
    <xf numFmtId="0" fontId="26" fillId="24" borderId="40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vertical="top"/>
    </xf>
    <xf numFmtId="0" fontId="43" fillId="0" borderId="16" xfId="0" applyFont="1" applyBorder="1" applyAlignment="1">
      <alignment vertical="top"/>
    </xf>
    <xf numFmtId="0" fontId="19" fillId="24" borderId="38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26" fillId="24" borderId="36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6" fillId="24" borderId="38" xfId="0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top" wrapText="1"/>
    </xf>
    <xf numFmtId="0" fontId="19" fillId="24" borderId="42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 wrapText="1"/>
    </xf>
  </cellXfs>
  <cellStyles count="4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Titul" xfId="30" builtinId="15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9" defaultPivotStyle="PivotStyleLight16"/>
  <colors>
    <mruColors>
      <color rgb="FF03ED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9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9" sqref="B9"/>
    </sheetView>
  </sheetViews>
  <sheetFormatPr defaultRowHeight="12.75"/>
  <cols>
    <col min="1" max="1" width="7.140625" style="219" hidden="1" customWidth="1"/>
    <col min="2" max="2" width="30.7109375" customWidth="1"/>
    <col min="3" max="3" width="6.7109375" bestFit="1" customWidth="1"/>
    <col min="4" max="4" width="6.7109375" customWidth="1"/>
    <col min="5" max="5" width="4.28515625" bestFit="1" customWidth="1"/>
    <col min="6" max="6" width="6.140625" customWidth="1"/>
    <col min="7" max="7" width="7.7109375" bestFit="1" customWidth="1"/>
    <col min="8" max="8" width="10.5703125" customWidth="1"/>
    <col min="9" max="9" width="7.85546875" customWidth="1"/>
    <col min="10" max="10" width="11" customWidth="1"/>
    <col min="11" max="11" width="9.28515625" bestFit="1" customWidth="1"/>
    <col min="12" max="12" width="10" customWidth="1"/>
    <col min="13" max="13" width="7.42578125" customWidth="1"/>
    <col min="14" max="14" width="8" bestFit="1" customWidth="1"/>
    <col min="15" max="16" width="5.85546875" bestFit="1" customWidth="1"/>
    <col min="17" max="17" width="5.5703125" bestFit="1" customWidth="1"/>
    <col min="18" max="18" width="7.28515625" bestFit="1" customWidth="1"/>
    <col min="19" max="19" width="1.5703125" customWidth="1"/>
    <col min="20" max="20" width="9.42578125" bestFit="1" customWidth="1"/>
    <col min="21" max="21" width="46.140625" customWidth="1"/>
    <col min="22" max="22" width="6.7109375" customWidth="1"/>
    <col min="23" max="23" width="6.5703125" customWidth="1"/>
    <col min="24" max="24" width="7.28515625" customWidth="1"/>
    <col min="25" max="25" width="7.7109375" customWidth="1"/>
    <col min="26" max="26" width="6" customWidth="1"/>
    <col min="27" max="27" width="8.140625" customWidth="1"/>
    <col min="28" max="28" width="9" customWidth="1"/>
    <col min="29" max="29" width="6.140625" customWidth="1"/>
    <col min="30" max="30" width="2" customWidth="1"/>
    <col min="31" max="31" width="9.42578125" bestFit="1" customWidth="1"/>
    <col min="32" max="32" width="50.28515625" bestFit="1" customWidth="1"/>
    <col min="33" max="33" width="7.140625" bestFit="1" customWidth="1"/>
    <col min="34" max="34" width="6.7109375" customWidth="1"/>
    <col min="35" max="35" width="9.42578125" bestFit="1" customWidth="1"/>
    <col min="36" max="36" width="8.85546875" customWidth="1"/>
    <col min="37" max="37" width="8.28515625" bestFit="1" customWidth="1"/>
    <col min="38" max="38" width="6.85546875" customWidth="1"/>
    <col min="39" max="39" width="8.140625" bestFit="1" customWidth="1"/>
    <col min="40" max="40" width="3.85546875" style="31" customWidth="1"/>
    <col min="41" max="41" width="33.42578125" customWidth="1"/>
    <col min="42" max="42" width="8.140625" customWidth="1"/>
    <col min="43" max="43" width="7.140625" customWidth="1"/>
    <col min="44" max="44" width="7.28515625" customWidth="1"/>
    <col min="45" max="45" width="6.7109375" customWidth="1"/>
    <col min="46" max="46" width="8.28515625" bestFit="1" customWidth="1"/>
    <col min="47" max="47" width="8.7109375" customWidth="1"/>
    <col min="48" max="48" width="7.140625" customWidth="1"/>
    <col min="49" max="49" width="7.28515625" customWidth="1"/>
    <col min="50" max="50" width="6.5703125" customWidth="1"/>
    <col min="51" max="51" width="6.7109375" customWidth="1"/>
    <col min="52" max="52" width="5.5703125" customWidth="1"/>
    <col min="53" max="53" width="8" customWidth="1"/>
    <col min="54" max="55" width="8.28515625" bestFit="1" customWidth="1"/>
    <col min="56" max="56" width="7.85546875" customWidth="1"/>
    <col min="57" max="57" width="10.85546875" style="46" bestFit="1" customWidth="1"/>
  </cols>
  <sheetData>
    <row r="1" spans="1:58" ht="16.5" customHeight="1" thickBot="1">
      <c r="B1" s="218" t="s">
        <v>138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U1" s="3" t="s">
        <v>0</v>
      </c>
      <c r="V1" s="4"/>
      <c r="W1" s="4"/>
      <c r="X1" s="4"/>
      <c r="Y1" s="4"/>
      <c r="Z1" s="5"/>
      <c r="AA1" s="5"/>
      <c r="AB1" s="6"/>
      <c r="AC1" s="6"/>
      <c r="AD1" s="6"/>
      <c r="AE1" s="4" t="s">
        <v>1</v>
      </c>
      <c r="AF1" s="3" t="s">
        <v>2</v>
      </c>
      <c r="AG1" s="4"/>
      <c r="AH1" s="4"/>
      <c r="AI1" s="4"/>
      <c r="AJ1" s="4"/>
      <c r="AK1" s="5"/>
      <c r="AL1" s="6"/>
      <c r="AM1" s="6"/>
      <c r="AO1" s="218" t="s">
        <v>139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49"/>
    </row>
    <row r="2" spans="1:58" s="54" customFormat="1" ht="16.5" customHeight="1">
      <c r="A2" s="219"/>
      <c r="B2" s="52"/>
      <c r="C2" s="53"/>
      <c r="D2" s="262" t="s">
        <v>6</v>
      </c>
      <c r="E2" s="262" t="s">
        <v>7</v>
      </c>
      <c r="F2" s="262" t="s">
        <v>8</v>
      </c>
      <c r="G2" s="262" t="s">
        <v>9</v>
      </c>
      <c r="H2" s="262" t="s">
        <v>83</v>
      </c>
      <c r="I2" s="259" t="s">
        <v>82</v>
      </c>
      <c r="J2" s="260"/>
      <c r="K2" s="260"/>
      <c r="L2" s="260"/>
      <c r="M2" s="260"/>
      <c r="N2" s="261"/>
      <c r="O2" s="262" t="s">
        <v>10</v>
      </c>
      <c r="P2" s="262" t="s">
        <v>11</v>
      </c>
      <c r="Q2" s="262" t="s">
        <v>12</v>
      </c>
      <c r="R2" s="254" t="s">
        <v>13</v>
      </c>
      <c r="T2" s="239" t="s">
        <v>3</v>
      </c>
      <c r="U2" s="241" t="s">
        <v>101</v>
      </c>
      <c r="V2" s="247" t="s">
        <v>14</v>
      </c>
      <c r="W2" s="243" t="s">
        <v>15</v>
      </c>
      <c r="X2" s="249" t="s">
        <v>16</v>
      </c>
      <c r="Y2" s="4"/>
      <c r="Z2" s="5"/>
      <c r="AA2" s="5"/>
      <c r="AB2" s="11"/>
      <c r="AC2" s="11"/>
      <c r="AD2" s="11"/>
      <c r="AE2" s="239" t="s">
        <v>3</v>
      </c>
      <c r="AF2" s="241" t="s">
        <v>101</v>
      </c>
      <c r="AG2" s="243" t="s">
        <v>14</v>
      </c>
      <c r="AH2" s="243" t="s">
        <v>15</v>
      </c>
      <c r="AI2" s="249" t="s">
        <v>16</v>
      </c>
      <c r="AJ2" s="4"/>
      <c r="AK2" s="5"/>
      <c r="AL2" s="11"/>
      <c r="AM2" s="11"/>
      <c r="AN2" s="30"/>
      <c r="AO2" s="52"/>
      <c r="AP2" s="53"/>
      <c r="AQ2" s="53"/>
      <c r="AR2" s="53"/>
      <c r="AS2" s="53"/>
      <c r="AT2" s="53"/>
      <c r="AU2" s="53"/>
      <c r="AV2" s="259" t="s">
        <v>82</v>
      </c>
      <c r="AW2" s="260"/>
      <c r="AX2" s="260"/>
      <c r="AY2" s="260"/>
      <c r="AZ2" s="260"/>
      <c r="BA2" s="261"/>
      <c r="BB2" s="262" t="s">
        <v>10</v>
      </c>
      <c r="BC2" s="262" t="s">
        <v>11</v>
      </c>
      <c r="BD2" s="262" t="s">
        <v>12</v>
      </c>
      <c r="BE2" s="254" t="s">
        <v>13</v>
      </c>
    </row>
    <row r="3" spans="1:58" s="54" customFormat="1" ht="20.25" customHeight="1">
      <c r="A3" s="257" t="s">
        <v>3</v>
      </c>
      <c r="B3" s="55" t="s">
        <v>4</v>
      </c>
      <c r="C3" s="228" t="s">
        <v>5</v>
      </c>
      <c r="D3" s="228"/>
      <c r="E3" s="228"/>
      <c r="F3" s="228"/>
      <c r="G3" s="228"/>
      <c r="H3" s="228"/>
      <c r="I3" s="251" t="s">
        <v>79</v>
      </c>
      <c r="J3" s="228" t="s">
        <v>84</v>
      </c>
      <c r="K3" s="228" t="s">
        <v>36</v>
      </c>
      <c r="L3" s="228" t="s">
        <v>80</v>
      </c>
      <c r="M3" s="228" t="s">
        <v>81</v>
      </c>
      <c r="N3" s="244" t="s">
        <v>128</v>
      </c>
      <c r="O3" s="228"/>
      <c r="P3" s="228"/>
      <c r="Q3" s="228"/>
      <c r="R3" s="255"/>
      <c r="T3" s="240"/>
      <c r="U3" s="242"/>
      <c r="V3" s="248"/>
      <c r="W3" s="242"/>
      <c r="X3" s="250"/>
      <c r="Y3" s="4"/>
      <c r="Z3" s="5"/>
      <c r="AA3" s="5"/>
      <c r="AB3" s="11"/>
      <c r="AC3" s="11"/>
      <c r="AD3" s="11"/>
      <c r="AE3" s="240"/>
      <c r="AF3" s="242"/>
      <c r="AG3" s="242"/>
      <c r="AH3" s="242"/>
      <c r="AI3" s="250"/>
      <c r="AJ3" s="4"/>
      <c r="AK3" s="5"/>
      <c r="AL3" s="11"/>
      <c r="AM3" s="11"/>
      <c r="AN3" s="30"/>
      <c r="AO3" s="55" t="s">
        <v>4</v>
      </c>
      <c r="AP3" s="207" t="s">
        <v>5</v>
      </c>
      <c r="AQ3" s="258" t="s">
        <v>6</v>
      </c>
      <c r="AR3" s="258" t="s">
        <v>7</v>
      </c>
      <c r="AS3" s="258" t="s">
        <v>8</v>
      </c>
      <c r="AT3" s="56" t="s">
        <v>9</v>
      </c>
      <c r="AU3" s="228" t="s">
        <v>83</v>
      </c>
      <c r="AV3" s="251" t="s">
        <v>79</v>
      </c>
      <c r="AW3" s="228" t="s">
        <v>85</v>
      </c>
      <c r="AX3" s="228" t="s">
        <v>36</v>
      </c>
      <c r="AY3" s="228" t="s">
        <v>80</v>
      </c>
      <c r="AZ3" s="228" t="s">
        <v>81</v>
      </c>
      <c r="BA3" s="244" t="s">
        <v>131</v>
      </c>
      <c r="BB3" s="228"/>
      <c r="BC3" s="228"/>
      <c r="BD3" s="228"/>
      <c r="BE3" s="255"/>
    </row>
    <row r="4" spans="1:58" s="54" customFormat="1" ht="15.75" customHeight="1">
      <c r="A4" s="257"/>
      <c r="B4" s="55"/>
      <c r="C4" s="228"/>
      <c r="D4" s="228"/>
      <c r="E4" s="228"/>
      <c r="F4" s="228"/>
      <c r="G4" s="228"/>
      <c r="H4" s="228"/>
      <c r="I4" s="252"/>
      <c r="J4" s="229"/>
      <c r="K4" s="228"/>
      <c r="L4" s="228"/>
      <c r="M4" s="228"/>
      <c r="N4" s="245"/>
      <c r="O4" s="228"/>
      <c r="P4" s="228"/>
      <c r="Q4" s="228"/>
      <c r="R4" s="255"/>
      <c r="T4" s="93">
        <v>90288</v>
      </c>
      <c r="U4" s="74" t="s">
        <v>102</v>
      </c>
      <c r="V4" s="57"/>
      <c r="W4" s="57">
        <v>0</v>
      </c>
      <c r="X4" s="14">
        <f>SUM(V4:W4)</f>
        <v>0</v>
      </c>
      <c r="Y4" s="4"/>
      <c r="Z4" s="5"/>
      <c r="AA4" s="5"/>
      <c r="AB4" s="11"/>
      <c r="AC4" s="11"/>
      <c r="AD4" s="11"/>
      <c r="AE4" s="93">
        <v>90288</v>
      </c>
      <c r="AF4" s="74" t="s">
        <v>102</v>
      </c>
      <c r="AG4" s="57"/>
      <c r="AH4" s="57">
        <v>0</v>
      </c>
      <c r="AI4" s="14">
        <f>SUM(AG4:AH4)</f>
        <v>0</v>
      </c>
      <c r="AJ4" s="4"/>
      <c r="AK4" s="5"/>
      <c r="AL4" s="11"/>
      <c r="AM4" s="11"/>
      <c r="AN4" s="30"/>
      <c r="AO4" s="55"/>
      <c r="AP4" s="207"/>
      <c r="AQ4" s="258"/>
      <c r="AR4" s="258"/>
      <c r="AS4" s="258"/>
      <c r="AT4" s="56"/>
      <c r="AU4" s="228"/>
      <c r="AV4" s="252"/>
      <c r="AW4" s="229"/>
      <c r="AX4" s="228"/>
      <c r="AY4" s="228"/>
      <c r="AZ4" s="228"/>
      <c r="BA4" s="245"/>
      <c r="BB4" s="228"/>
      <c r="BC4" s="228"/>
      <c r="BD4" s="228"/>
      <c r="BE4" s="255"/>
    </row>
    <row r="5" spans="1:58" s="54" customFormat="1" ht="15.75" customHeight="1">
      <c r="A5" s="257"/>
      <c r="B5" s="55"/>
      <c r="C5" s="228"/>
      <c r="D5" s="228"/>
      <c r="E5" s="228"/>
      <c r="F5" s="228"/>
      <c r="G5" s="228"/>
      <c r="H5" s="228"/>
      <c r="I5" s="252"/>
      <c r="J5" s="229"/>
      <c r="K5" s="228"/>
      <c r="L5" s="228"/>
      <c r="M5" s="228"/>
      <c r="N5" s="245"/>
      <c r="O5" s="228"/>
      <c r="P5" s="228"/>
      <c r="Q5" s="228"/>
      <c r="R5" s="255"/>
      <c r="T5" s="39">
        <v>98201</v>
      </c>
      <c r="U5" s="79" t="s">
        <v>30</v>
      </c>
      <c r="V5" s="19"/>
      <c r="W5" s="20">
        <v>3</v>
      </c>
      <c r="X5" s="21">
        <f>SUM(V5:W5)</f>
        <v>3</v>
      </c>
      <c r="Y5" s="4"/>
      <c r="Z5" s="5"/>
      <c r="AA5" s="5"/>
      <c r="AB5" s="11"/>
      <c r="AC5" s="11"/>
      <c r="AD5" s="11"/>
      <c r="AE5" s="39">
        <v>98201</v>
      </c>
      <c r="AF5" s="79" t="s">
        <v>30</v>
      </c>
      <c r="AG5" s="19"/>
      <c r="AH5" s="20">
        <v>3</v>
      </c>
      <c r="AI5" s="21">
        <f>SUM(AG5:AH5)</f>
        <v>3</v>
      </c>
      <c r="AJ5" s="4"/>
      <c r="AK5" s="5"/>
      <c r="AL5" s="11"/>
      <c r="AM5" s="11"/>
      <c r="AN5" s="30"/>
      <c r="AO5" s="55"/>
      <c r="AP5" s="207"/>
      <c r="AQ5" s="258"/>
      <c r="AR5" s="207"/>
      <c r="AS5" s="207"/>
      <c r="AT5" s="56"/>
      <c r="AU5" s="228"/>
      <c r="AV5" s="252"/>
      <c r="AW5" s="229"/>
      <c r="AX5" s="228"/>
      <c r="AY5" s="228"/>
      <c r="AZ5" s="228"/>
      <c r="BA5" s="245"/>
      <c r="BB5" s="228"/>
      <c r="BC5" s="228"/>
      <c r="BD5" s="228"/>
      <c r="BE5" s="255"/>
    </row>
    <row r="6" spans="1:58" s="54" customFormat="1" ht="15.75" customHeight="1">
      <c r="A6" s="257"/>
      <c r="B6" s="55"/>
      <c r="C6" s="228"/>
      <c r="D6" s="228"/>
      <c r="E6" s="228"/>
      <c r="F6" s="228"/>
      <c r="G6" s="228"/>
      <c r="H6" s="228"/>
      <c r="I6" s="252"/>
      <c r="J6" s="229"/>
      <c r="K6" s="228"/>
      <c r="L6" s="228"/>
      <c r="M6" s="228"/>
      <c r="N6" s="245"/>
      <c r="O6" s="228"/>
      <c r="P6" s="228"/>
      <c r="Q6" s="228"/>
      <c r="R6" s="255"/>
      <c r="T6" s="39">
        <v>98202</v>
      </c>
      <c r="U6" s="79" t="s">
        <v>32</v>
      </c>
      <c r="V6" s="19"/>
      <c r="W6" s="20">
        <v>1</v>
      </c>
      <c r="X6" s="21">
        <f>SUM(V6:W6)</f>
        <v>1</v>
      </c>
      <c r="Y6" s="4"/>
      <c r="Z6" s="5"/>
      <c r="AA6" s="5"/>
      <c r="AB6" s="11"/>
      <c r="AC6" s="11"/>
      <c r="AD6" s="11"/>
      <c r="AE6" s="39">
        <v>98202</v>
      </c>
      <c r="AF6" s="79" t="s">
        <v>32</v>
      </c>
      <c r="AG6" s="19"/>
      <c r="AH6" s="20">
        <v>1</v>
      </c>
      <c r="AI6" s="21">
        <f>SUM(AG6:AH6)</f>
        <v>1</v>
      </c>
      <c r="AJ6" s="4"/>
      <c r="AK6" s="5"/>
      <c r="AL6" s="11"/>
      <c r="AM6" s="11"/>
      <c r="AN6" s="30"/>
      <c r="AO6" s="55"/>
      <c r="AP6" s="207"/>
      <c r="AQ6" s="206"/>
      <c r="AR6" s="207"/>
      <c r="AS6" s="207"/>
      <c r="AT6" s="56"/>
      <c r="AU6" s="228"/>
      <c r="AV6" s="252"/>
      <c r="AW6" s="229"/>
      <c r="AX6" s="228"/>
      <c r="AY6" s="228"/>
      <c r="AZ6" s="228"/>
      <c r="BA6" s="245"/>
      <c r="BB6" s="228"/>
      <c r="BC6" s="228"/>
      <c r="BD6" s="228"/>
      <c r="BE6" s="255"/>
    </row>
    <row r="7" spans="1:58" s="54" customFormat="1" ht="16.5" thickBot="1">
      <c r="A7" s="257"/>
      <c r="B7" s="58"/>
      <c r="C7" s="231"/>
      <c r="D7" s="231"/>
      <c r="E7" s="231"/>
      <c r="F7" s="231"/>
      <c r="G7" s="231"/>
      <c r="H7" s="231"/>
      <c r="I7" s="253"/>
      <c r="J7" s="230"/>
      <c r="K7" s="231"/>
      <c r="L7" s="231"/>
      <c r="M7" s="231"/>
      <c r="N7" s="246"/>
      <c r="O7" s="231"/>
      <c r="P7" s="231"/>
      <c r="Q7" s="231"/>
      <c r="R7" s="256"/>
      <c r="T7" s="143" t="s">
        <v>13</v>
      </c>
      <c r="U7" s="144"/>
      <c r="V7" s="145">
        <f>SUM(V4:V6)</f>
        <v>0</v>
      </c>
      <c r="W7" s="145">
        <f>SUM(W4:W6)</f>
        <v>4</v>
      </c>
      <c r="X7" s="170">
        <f>SUM(X4:X6)</f>
        <v>4</v>
      </c>
      <c r="Y7" s="4"/>
      <c r="Z7" s="4"/>
      <c r="AA7" s="4"/>
      <c r="AB7" s="27"/>
      <c r="AC7" s="27"/>
      <c r="AD7" s="27"/>
      <c r="AE7" s="143" t="s">
        <v>13</v>
      </c>
      <c r="AF7" s="144"/>
      <c r="AG7" s="145">
        <f>SUM(AG4:AG6)</f>
        <v>0</v>
      </c>
      <c r="AH7" s="145">
        <f>SUM(AH4:AH6)</f>
        <v>4</v>
      </c>
      <c r="AI7" s="170">
        <f>SUM(AI4:AI6)</f>
        <v>4</v>
      </c>
      <c r="AJ7" s="4"/>
      <c r="AK7" s="5"/>
      <c r="AL7" s="11"/>
      <c r="AM7" s="11"/>
      <c r="AN7" s="30"/>
      <c r="AO7" s="58"/>
      <c r="AP7" s="208"/>
      <c r="AQ7" s="208"/>
      <c r="AR7" s="208"/>
      <c r="AS7" s="208"/>
      <c r="AT7" s="59"/>
      <c r="AU7" s="231"/>
      <c r="AV7" s="253"/>
      <c r="AW7" s="230"/>
      <c r="AX7" s="231"/>
      <c r="AY7" s="231"/>
      <c r="AZ7" s="231"/>
      <c r="BA7" s="246"/>
      <c r="BB7" s="231"/>
      <c r="BC7" s="231"/>
      <c r="BD7" s="231"/>
      <c r="BE7" s="256"/>
    </row>
    <row r="8" spans="1:58" ht="18" customHeight="1" thickBot="1">
      <c r="A8" s="219">
        <v>1001</v>
      </c>
      <c r="B8" s="75" t="s">
        <v>17</v>
      </c>
      <c r="C8" s="15">
        <v>35</v>
      </c>
      <c r="D8" s="15"/>
      <c r="E8" s="15"/>
      <c r="F8" s="15"/>
      <c r="G8" s="15">
        <v>60</v>
      </c>
      <c r="H8" s="15"/>
      <c r="I8" s="15"/>
      <c r="J8" s="15"/>
      <c r="K8" s="15">
        <v>6</v>
      </c>
      <c r="L8" s="15"/>
      <c r="M8" s="15"/>
      <c r="N8" s="15" t="s">
        <v>1</v>
      </c>
      <c r="O8" s="15">
        <v>15</v>
      </c>
      <c r="P8" s="16">
        <v>2</v>
      </c>
      <c r="Q8" s="15" t="s">
        <v>1</v>
      </c>
      <c r="R8" s="17">
        <f t="shared" ref="R8:R52" si="0">SUM(C8:Q8)</f>
        <v>118</v>
      </c>
      <c r="S8" s="87"/>
      <c r="T8" s="169"/>
      <c r="U8" s="168"/>
      <c r="V8" s="165"/>
      <c r="W8" s="165"/>
      <c r="X8" s="166"/>
      <c r="Y8" s="167"/>
      <c r="Z8" s="167"/>
      <c r="AA8" s="167"/>
      <c r="AB8" s="31"/>
      <c r="AC8" s="31"/>
      <c r="AD8" s="169"/>
      <c r="AE8" s="169"/>
      <c r="AF8" s="172"/>
      <c r="AG8" s="169"/>
      <c r="AH8" s="169"/>
      <c r="AI8" s="169"/>
      <c r="AJ8" s="167"/>
      <c r="AK8" s="171"/>
      <c r="AL8" s="6"/>
      <c r="AM8" s="6"/>
      <c r="AO8" s="75" t="s">
        <v>17</v>
      </c>
      <c r="AP8" s="18">
        <v>32.9</v>
      </c>
      <c r="AQ8" s="15"/>
      <c r="AR8" s="15"/>
      <c r="AS8" s="15"/>
      <c r="AT8" s="15">
        <v>60</v>
      </c>
      <c r="AU8" s="15"/>
      <c r="AV8" s="15"/>
      <c r="AW8" s="15"/>
      <c r="AX8" s="15">
        <v>6</v>
      </c>
      <c r="AY8" s="15"/>
      <c r="AZ8" s="15"/>
      <c r="BA8" s="15" t="s">
        <v>1</v>
      </c>
      <c r="BB8" s="15">
        <v>15</v>
      </c>
      <c r="BC8" s="15">
        <v>2</v>
      </c>
      <c r="BD8" s="15" t="s">
        <v>1</v>
      </c>
      <c r="BE8" s="221">
        <f t="shared" ref="BE8:BE52" si="1">SUM(AP8:BD8)</f>
        <v>115.9</v>
      </c>
      <c r="BF8" s="87"/>
    </row>
    <row r="9" spans="1:58" ht="18" customHeight="1">
      <c r="A9" s="219">
        <v>1205</v>
      </c>
      <c r="B9" s="75" t="s">
        <v>19</v>
      </c>
      <c r="C9" s="15">
        <v>5</v>
      </c>
      <c r="D9" s="15"/>
      <c r="E9" s="15"/>
      <c r="F9" s="15"/>
      <c r="G9" s="15">
        <v>16</v>
      </c>
      <c r="H9" s="15"/>
      <c r="I9" s="15"/>
      <c r="J9" s="15"/>
      <c r="K9" s="15">
        <v>6</v>
      </c>
      <c r="L9" s="15"/>
      <c r="M9" s="15"/>
      <c r="N9" s="15">
        <v>8</v>
      </c>
      <c r="O9" s="15">
        <v>3</v>
      </c>
      <c r="P9" s="16"/>
      <c r="Q9" s="15" t="s">
        <v>1</v>
      </c>
      <c r="R9" s="17">
        <f t="shared" si="0"/>
        <v>38</v>
      </c>
      <c r="T9" s="236" t="s">
        <v>3</v>
      </c>
      <c r="U9" s="238" t="s">
        <v>103</v>
      </c>
      <c r="V9" s="232" t="s">
        <v>14</v>
      </c>
      <c r="W9" s="232" t="s">
        <v>15</v>
      </c>
      <c r="X9" s="234" t="s">
        <v>16</v>
      </c>
      <c r="Y9" s="11"/>
      <c r="Z9" s="11"/>
      <c r="AA9" s="11"/>
      <c r="AB9" s="6"/>
      <c r="AC9" s="6"/>
      <c r="AD9" s="27"/>
      <c r="AE9" s="236" t="s">
        <v>3</v>
      </c>
      <c r="AF9" s="238" t="s">
        <v>103</v>
      </c>
      <c r="AG9" s="232" t="s">
        <v>14</v>
      </c>
      <c r="AH9" s="232" t="s">
        <v>15</v>
      </c>
      <c r="AI9" s="234" t="s">
        <v>16</v>
      </c>
      <c r="AJ9" s="11"/>
      <c r="AK9" s="11"/>
      <c r="AL9" s="6"/>
      <c r="AM9" s="6"/>
      <c r="AO9" s="75" t="s">
        <v>19</v>
      </c>
      <c r="AP9" s="15">
        <v>4.0999999999999996</v>
      </c>
      <c r="AQ9" s="15"/>
      <c r="AR9" s="15"/>
      <c r="AS9" s="15"/>
      <c r="AT9" s="15">
        <v>16</v>
      </c>
      <c r="AU9" s="15"/>
      <c r="AV9" s="15"/>
      <c r="AW9" s="15"/>
      <c r="AX9" s="15">
        <v>5</v>
      </c>
      <c r="AY9" s="15"/>
      <c r="AZ9" s="15"/>
      <c r="BA9" s="15">
        <v>8</v>
      </c>
      <c r="BB9" s="15">
        <v>3</v>
      </c>
      <c r="BC9" s="15"/>
      <c r="BD9" s="15" t="s">
        <v>1</v>
      </c>
      <c r="BE9" s="221">
        <f t="shared" si="1"/>
        <v>36.1</v>
      </c>
      <c r="BF9" s="87"/>
    </row>
    <row r="10" spans="1:58" ht="18" customHeight="1">
      <c r="A10" s="219">
        <v>1063</v>
      </c>
      <c r="B10" s="75" t="s">
        <v>21</v>
      </c>
      <c r="C10" s="15">
        <v>4</v>
      </c>
      <c r="D10" s="15"/>
      <c r="E10" s="15"/>
      <c r="F10" s="15"/>
      <c r="G10" s="15">
        <v>14</v>
      </c>
      <c r="H10" s="15"/>
      <c r="I10" s="15"/>
      <c r="J10" s="15"/>
      <c r="K10" s="15">
        <v>2</v>
      </c>
      <c r="L10" s="15"/>
      <c r="M10" s="15"/>
      <c r="N10" s="15">
        <v>2</v>
      </c>
      <c r="O10" s="15">
        <v>3</v>
      </c>
      <c r="P10" s="16"/>
      <c r="Q10" s="15" t="s">
        <v>1</v>
      </c>
      <c r="R10" s="17">
        <f t="shared" si="0"/>
        <v>25</v>
      </c>
      <c r="T10" s="237"/>
      <c r="U10" s="233"/>
      <c r="V10" s="233"/>
      <c r="W10" s="233"/>
      <c r="X10" s="235"/>
      <c r="Y10" s="11"/>
      <c r="Z10" s="11"/>
      <c r="AA10" s="11"/>
      <c r="AB10" s="6"/>
      <c r="AC10" s="6"/>
      <c r="AD10" s="6"/>
      <c r="AE10" s="237"/>
      <c r="AF10" s="233"/>
      <c r="AG10" s="233"/>
      <c r="AH10" s="233"/>
      <c r="AI10" s="235"/>
      <c r="AJ10" s="11"/>
      <c r="AK10" s="11"/>
      <c r="AL10" s="6"/>
      <c r="AM10" s="6"/>
      <c r="AO10" s="75" t="s">
        <v>21</v>
      </c>
      <c r="AP10" s="210">
        <v>4</v>
      </c>
      <c r="AQ10" s="15"/>
      <c r="AR10" s="15"/>
      <c r="AS10" s="15"/>
      <c r="AT10" s="15">
        <v>14</v>
      </c>
      <c r="AU10" s="15" t="s">
        <v>1</v>
      </c>
      <c r="AV10" s="15"/>
      <c r="AW10" s="15"/>
      <c r="AX10" s="15">
        <v>2</v>
      </c>
      <c r="AY10" s="15"/>
      <c r="AZ10" s="15"/>
      <c r="BA10" s="15">
        <v>2</v>
      </c>
      <c r="BB10" s="15">
        <v>3</v>
      </c>
      <c r="BC10" s="15"/>
      <c r="BD10" s="15" t="s">
        <v>1</v>
      </c>
      <c r="BE10" s="221">
        <f t="shared" si="1"/>
        <v>25</v>
      </c>
      <c r="BF10" s="87"/>
    </row>
    <row r="11" spans="1:58" ht="18" customHeight="1">
      <c r="A11" s="219">
        <v>1216</v>
      </c>
      <c r="B11" s="75" t="s">
        <v>23</v>
      </c>
      <c r="C11" s="15">
        <v>5</v>
      </c>
      <c r="D11" s="15"/>
      <c r="E11" s="15"/>
      <c r="F11" s="15"/>
      <c r="G11" s="15">
        <v>17</v>
      </c>
      <c r="H11" s="15"/>
      <c r="I11" s="15"/>
      <c r="J11" s="15"/>
      <c r="K11" s="15">
        <v>7</v>
      </c>
      <c r="L11" s="15"/>
      <c r="M11" s="15"/>
      <c r="N11" s="15">
        <v>5</v>
      </c>
      <c r="O11" s="15">
        <v>1</v>
      </c>
      <c r="P11" s="16">
        <v>1</v>
      </c>
      <c r="Q11" s="15" t="s">
        <v>1</v>
      </c>
      <c r="R11" s="17">
        <f t="shared" si="0"/>
        <v>36</v>
      </c>
      <c r="T11" s="83">
        <v>90181</v>
      </c>
      <c r="U11" s="78" t="s">
        <v>104</v>
      </c>
      <c r="V11" s="57"/>
      <c r="W11" s="13">
        <v>3</v>
      </c>
      <c r="X11" s="14">
        <f t="shared" ref="X11:X19" si="2">SUM(V11:W11)</f>
        <v>3</v>
      </c>
      <c r="Y11" s="11"/>
      <c r="Z11" s="11"/>
      <c r="AA11" s="11"/>
      <c r="AB11" s="6"/>
      <c r="AC11" s="6"/>
      <c r="AD11" s="6"/>
      <c r="AE11" s="83">
        <v>90181</v>
      </c>
      <c r="AF11" s="78" t="s">
        <v>104</v>
      </c>
      <c r="AG11" s="57"/>
      <c r="AH11" s="13">
        <v>3</v>
      </c>
      <c r="AI11" s="14">
        <f t="shared" ref="AI11:AI19" si="3">SUM(AG11:AH11)</f>
        <v>3</v>
      </c>
      <c r="AJ11" s="11"/>
      <c r="AK11" s="11"/>
      <c r="AL11" s="6"/>
      <c r="AM11" s="6"/>
      <c r="AO11" s="75" t="s">
        <v>23</v>
      </c>
      <c r="AP11" s="210">
        <v>5</v>
      </c>
      <c r="AQ11" s="15"/>
      <c r="AR11" s="15"/>
      <c r="AS11" s="15"/>
      <c r="AT11" s="15">
        <v>17</v>
      </c>
      <c r="AU11" s="15"/>
      <c r="AV11" s="15"/>
      <c r="AW11" s="15"/>
      <c r="AX11" s="15">
        <v>7</v>
      </c>
      <c r="AY11" s="15"/>
      <c r="AZ11" s="15"/>
      <c r="BA11" s="15">
        <v>5</v>
      </c>
      <c r="BB11" s="15">
        <v>1</v>
      </c>
      <c r="BC11" s="15">
        <v>1</v>
      </c>
      <c r="BD11" s="15" t="s">
        <v>1</v>
      </c>
      <c r="BE11" s="221">
        <f t="shared" si="1"/>
        <v>36</v>
      </c>
      <c r="BF11" s="87"/>
    </row>
    <row r="12" spans="1:58" ht="18" customHeight="1">
      <c r="A12" s="219">
        <v>1010</v>
      </c>
      <c r="B12" s="76" t="s">
        <v>24</v>
      </c>
      <c r="C12" s="22">
        <v>29</v>
      </c>
      <c r="D12" s="22" t="s">
        <v>1</v>
      </c>
      <c r="E12" s="22"/>
      <c r="F12" s="22"/>
      <c r="G12" s="22">
        <v>65</v>
      </c>
      <c r="H12" s="22"/>
      <c r="I12" s="22"/>
      <c r="J12" s="22"/>
      <c r="K12" s="22">
        <v>16</v>
      </c>
      <c r="L12" s="22"/>
      <c r="M12" s="22"/>
      <c r="N12" s="22">
        <v>4</v>
      </c>
      <c r="O12" s="22">
        <v>4</v>
      </c>
      <c r="P12" s="23">
        <v>3</v>
      </c>
      <c r="Q12" s="22" t="s">
        <v>1</v>
      </c>
      <c r="R12" s="24">
        <f t="shared" si="0"/>
        <v>121</v>
      </c>
      <c r="T12" s="92"/>
      <c r="U12" s="85" t="s">
        <v>18</v>
      </c>
      <c r="V12" s="57"/>
      <c r="W12" s="13">
        <v>1</v>
      </c>
      <c r="X12" s="14">
        <f t="shared" si="2"/>
        <v>1</v>
      </c>
      <c r="Y12" s="11"/>
      <c r="Z12" s="11"/>
      <c r="AA12" s="11"/>
      <c r="AB12" s="6"/>
      <c r="AC12" s="6"/>
      <c r="AD12" s="6"/>
      <c r="AE12" s="92"/>
      <c r="AF12" s="85" t="s">
        <v>18</v>
      </c>
      <c r="AG12" s="57"/>
      <c r="AH12" s="13">
        <v>1</v>
      </c>
      <c r="AI12" s="14">
        <f t="shared" si="3"/>
        <v>1</v>
      </c>
      <c r="AJ12" s="11"/>
      <c r="AK12" s="11"/>
      <c r="AL12" s="6"/>
      <c r="AM12" s="6"/>
      <c r="AO12" s="76" t="s">
        <v>24</v>
      </c>
      <c r="AP12" s="22">
        <v>26</v>
      </c>
      <c r="AQ12" s="22"/>
      <c r="AR12" s="22"/>
      <c r="AS12" s="22"/>
      <c r="AT12" s="22">
        <v>65</v>
      </c>
      <c r="AU12" s="22"/>
      <c r="AV12" s="22"/>
      <c r="AW12" s="22"/>
      <c r="AX12" s="22">
        <v>15.5</v>
      </c>
      <c r="AY12" s="22"/>
      <c r="AZ12" s="22"/>
      <c r="BA12" s="22">
        <v>4</v>
      </c>
      <c r="BB12" s="22">
        <v>4</v>
      </c>
      <c r="BC12" s="22">
        <v>3</v>
      </c>
      <c r="BD12" s="22" t="s">
        <v>1</v>
      </c>
      <c r="BE12" s="88">
        <f t="shared" si="1"/>
        <v>117.5</v>
      </c>
      <c r="BF12" s="87"/>
    </row>
    <row r="13" spans="1:58" ht="18" customHeight="1">
      <c r="A13" s="219">
        <v>1068</v>
      </c>
      <c r="B13" s="76" t="s">
        <v>25</v>
      </c>
      <c r="C13" s="22">
        <v>9</v>
      </c>
      <c r="D13" s="22"/>
      <c r="E13" s="22"/>
      <c r="F13" s="22"/>
      <c r="G13" s="22">
        <v>8</v>
      </c>
      <c r="H13" s="22"/>
      <c r="I13" s="22"/>
      <c r="J13" s="22"/>
      <c r="K13" s="22">
        <v>4</v>
      </c>
      <c r="L13" s="22"/>
      <c r="M13" s="22"/>
      <c r="N13" s="22">
        <v>1</v>
      </c>
      <c r="O13" s="22">
        <v>3</v>
      </c>
      <c r="P13" s="23"/>
      <c r="Q13" s="22" t="s">
        <v>1</v>
      </c>
      <c r="R13" s="24">
        <f t="shared" si="0"/>
        <v>25</v>
      </c>
      <c r="T13" s="92"/>
      <c r="U13" s="152" t="s">
        <v>99</v>
      </c>
      <c r="V13" s="13"/>
      <c r="W13" s="74">
        <v>0</v>
      </c>
      <c r="X13" s="14">
        <f t="shared" si="2"/>
        <v>0</v>
      </c>
      <c r="Y13" s="6"/>
      <c r="Z13" s="6"/>
      <c r="AA13" s="6"/>
      <c r="AB13" s="6"/>
      <c r="AC13" s="6"/>
      <c r="AD13" s="6"/>
      <c r="AE13" s="92"/>
      <c r="AF13" s="152" t="s">
        <v>99</v>
      </c>
      <c r="AG13" s="13"/>
      <c r="AH13" s="74">
        <v>0</v>
      </c>
      <c r="AI13" s="14">
        <f t="shared" si="3"/>
        <v>0</v>
      </c>
      <c r="AJ13" s="11"/>
      <c r="AK13" s="11"/>
      <c r="AL13" s="6"/>
      <c r="AM13" s="6"/>
      <c r="AO13" s="76" t="s">
        <v>27</v>
      </c>
      <c r="AP13" s="22">
        <v>8.8000000000000007</v>
      </c>
      <c r="AQ13" s="22"/>
      <c r="AR13" s="22"/>
      <c r="AS13" s="22"/>
      <c r="AT13" s="22">
        <v>7.75</v>
      </c>
      <c r="AU13" s="22"/>
      <c r="AV13" s="22"/>
      <c r="AW13" s="22"/>
      <c r="AX13" s="22">
        <v>4</v>
      </c>
      <c r="AY13" s="22"/>
      <c r="AZ13" s="22"/>
      <c r="BA13" s="22">
        <v>1</v>
      </c>
      <c r="BB13" s="22">
        <v>3</v>
      </c>
      <c r="BC13" s="22"/>
      <c r="BD13" s="22" t="s">
        <v>1</v>
      </c>
      <c r="BE13" s="88">
        <f t="shared" si="1"/>
        <v>24.55</v>
      </c>
      <c r="BF13" s="87"/>
    </row>
    <row r="14" spans="1:58" ht="18" customHeight="1">
      <c r="A14" s="219">
        <v>1070</v>
      </c>
      <c r="B14" s="76" t="s">
        <v>100</v>
      </c>
      <c r="C14" s="22">
        <v>6</v>
      </c>
      <c r="D14" s="22"/>
      <c r="E14" s="22"/>
      <c r="F14" s="22"/>
      <c r="G14" s="22">
        <v>6</v>
      </c>
      <c r="H14" s="22"/>
      <c r="I14" s="22"/>
      <c r="J14" s="22"/>
      <c r="K14" s="22">
        <v>2</v>
      </c>
      <c r="L14" s="22"/>
      <c r="M14" s="22"/>
      <c r="N14" s="22"/>
      <c r="O14" s="22">
        <v>1</v>
      </c>
      <c r="P14" s="22"/>
      <c r="Q14" s="22"/>
      <c r="R14" s="24">
        <f t="shared" si="0"/>
        <v>15</v>
      </c>
      <c r="T14" s="92"/>
      <c r="U14" s="151" t="s">
        <v>78</v>
      </c>
      <c r="V14" s="57"/>
      <c r="W14" s="74">
        <v>1</v>
      </c>
      <c r="X14" s="14">
        <f t="shared" ref="X14" si="4">SUM(V14:W14)</f>
        <v>1</v>
      </c>
      <c r="Y14" s="6"/>
      <c r="Z14" s="6"/>
      <c r="AA14" s="6"/>
      <c r="AB14" s="6"/>
      <c r="AC14" s="6"/>
      <c r="AD14" s="6"/>
      <c r="AE14" s="83"/>
      <c r="AF14" s="152" t="s">
        <v>78</v>
      </c>
      <c r="AG14" s="57"/>
      <c r="AH14" s="74">
        <v>1</v>
      </c>
      <c r="AI14" s="14">
        <f t="shared" ref="AI14" si="5">SUM(AG14:AH14)</f>
        <v>1</v>
      </c>
      <c r="AJ14" s="6"/>
      <c r="AK14" s="6"/>
      <c r="AL14" s="6"/>
      <c r="AM14" s="6"/>
      <c r="AO14" s="76" t="s">
        <v>100</v>
      </c>
      <c r="AP14" s="22">
        <v>4.5</v>
      </c>
      <c r="AQ14" s="22"/>
      <c r="AR14" s="22"/>
      <c r="AS14" s="22"/>
      <c r="AT14" s="22">
        <v>6</v>
      </c>
      <c r="AU14" s="22"/>
      <c r="AV14" s="22"/>
      <c r="AW14" s="22"/>
      <c r="AX14" s="22">
        <v>2</v>
      </c>
      <c r="AY14" s="22"/>
      <c r="AZ14" s="22"/>
      <c r="BA14" s="22"/>
      <c r="BB14" s="22">
        <v>1</v>
      </c>
      <c r="BC14" s="22"/>
      <c r="BD14" s="22"/>
      <c r="BE14" s="88">
        <f t="shared" si="1"/>
        <v>13.5</v>
      </c>
      <c r="BF14" s="87"/>
    </row>
    <row r="15" spans="1:58" ht="18" customHeight="1">
      <c r="A15" s="219">
        <v>1004</v>
      </c>
      <c r="B15" s="76" t="s">
        <v>29</v>
      </c>
      <c r="C15" s="22">
        <v>19</v>
      </c>
      <c r="D15" s="22"/>
      <c r="E15" s="22">
        <v>1</v>
      </c>
      <c r="F15" s="22"/>
      <c r="G15" s="22">
        <v>39</v>
      </c>
      <c r="H15" s="22"/>
      <c r="I15" s="22"/>
      <c r="J15" s="22"/>
      <c r="K15" s="22">
        <v>1</v>
      </c>
      <c r="L15" s="22"/>
      <c r="M15" s="22"/>
      <c r="N15" s="22">
        <v>5</v>
      </c>
      <c r="O15" s="22">
        <v>3</v>
      </c>
      <c r="P15" s="23" t="s">
        <v>1</v>
      </c>
      <c r="Q15" s="22" t="s">
        <v>1</v>
      </c>
      <c r="R15" s="24">
        <f t="shared" si="0"/>
        <v>68</v>
      </c>
      <c r="T15" s="36">
        <v>90290</v>
      </c>
      <c r="U15" s="32" t="s">
        <v>89</v>
      </c>
      <c r="V15" s="33"/>
      <c r="W15" s="34">
        <v>6</v>
      </c>
      <c r="X15" s="14">
        <f t="shared" si="2"/>
        <v>6</v>
      </c>
      <c r="Y15" s="30"/>
      <c r="Z15" s="6"/>
      <c r="AA15" s="6"/>
      <c r="AB15" s="6"/>
      <c r="AC15" s="6"/>
      <c r="AD15" s="6"/>
      <c r="AE15" s="36">
        <v>90290</v>
      </c>
      <c r="AF15" s="32" t="s">
        <v>89</v>
      </c>
      <c r="AG15" s="33"/>
      <c r="AH15" s="34">
        <v>6</v>
      </c>
      <c r="AI15" s="14">
        <f t="shared" si="3"/>
        <v>6</v>
      </c>
      <c r="AJ15" s="11"/>
      <c r="AK15" s="11"/>
      <c r="AL15" s="6"/>
      <c r="AM15" s="6"/>
      <c r="AO15" s="76" t="s">
        <v>29</v>
      </c>
      <c r="AP15" s="22">
        <v>18.2</v>
      </c>
      <c r="AQ15" s="22"/>
      <c r="AR15" s="22">
        <v>1</v>
      </c>
      <c r="AS15" s="22"/>
      <c r="AT15" s="22">
        <v>39</v>
      </c>
      <c r="AU15" s="22"/>
      <c r="AV15" s="22"/>
      <c r="AW15" s="22"/>
      <c r="AX15" s="22">
        <v>1</v>
      </c>
      <c r="AY15" s="22"/>
      <c r="AZ15" s="22"/>
      <c r="BA15" s="22">
        <v>5</v>
      </c>
      <c r="BB15" s="22">
        <v>3</v>
      </c>
      <c r="BC15" s="22" t="s">
        <v>1</v>
      </c>
      <c r="BD15" s="22" t="s">
        <v>1</v>
      </c>
      <c r="BE15" s="88">
        <f t="shared" si="1"/>
        <v>67.2</v>
      </c>
      <c r="BF15" s="87"/>
    </row>
    <row r="16" spans="1:58" ht="18" customHeight="1">
      <c r="A16" s="219">
        <v>1009</v>
      </c>
      <c r="B16" s="76" t="s">
        <v>31</v>
      </c>
      <c r="C16" s="22">
        <v>21</v>
      </c>
      <c r="D16" s="22"/>
      <c r="E16" s="22"/>
      <c r="F16" s="22">
        <v>46</v>
      </c>
      <c r="G16" s="22">
        <v>2</v>
      </c>
      <c r="H16" s="22"/>
      <c r="I16" s="22"/>
      <c r="J16" s="22"/>
      <c r="K16" s="22">
        <v>1</v>
      </c>
      <c r="L16" s="22"/>
      <c r="M16" s="22"/>
      <c r="N16" s="22">
        <v>8</v>
      </c>
      <c r="O16" s="22">
        <v>1</v>
      </c>
      <c r="P16" s="23">
        <v>1</v>
      </c>
      <c r="Q16" s="22" t="s">
        <v>1</v>
      </c>
      <c r="R16" s="24">
        <f t="shared" si="0"/>
        <v>80</v>
      </c>
      <c r="T16" s="36">
        <v>90182</v>
      </c>
      <c r="U16" s="32" t="s">
        <v>20</v>
      </c>
      <c r="V16" s="12"/>
      <c r="W16" s="13">
        <v>4</v>
      </c>
      <c r="X16" s="14">
        <f t="shared" si="2"/>
        <v>4</v>
      </c>
      <c r="Y16" s="30"/>
      <c r="Z16" s="6"/>
      <c r="AA16" s="6"/>
      <c r="AB16" s="6"/>
      <c r="AC16" s="6"/>
      <c r="AD16" s="6"/>
      <c r="AE16" s="36">
        <v>90182</v>
      </c>
      <c r="AF16" s="32" t="s">
        <v>20</v>
      </c>
      <c r="AG16" s="12"/>
      <c r="AH16" s="13">
        <v>4</v>
      </c>
      <c r="AI16" s="14">
        <f t="shared" si="3"/>
        <v>4</v>
      </c>
      <c r="AJ16" s="11"/>
      <c r="AK16" s="11"/>
      <c r="AL16" s="6"/>
      <c r="AM16" s="6"/>
      <c r="AO16" s="76" t="s">
        <v>31</v>
      </c>
      <c r="AP16" s="22">
        <v>15.5</v>
      </c>
      <c r="AQ16" s="22"/>
      <c r="AR16" s="22"/>
      <c r="AS16" s="22">
        <v>46</v>
      </c>
      <c r="AT16" s="22">
        <v>2</v>
      </c>
      <c r="AU16" s="22"/>
      <c r="AV16" s="22"/>
      <c r="AW16" s="22"/>
      <c r="AX16" s="22">
        <v>1</v>
      </c>
      <c r="AY16" s="22"/>
      <c r="AZ16" s="22"/>
      <c r="BA16" s="22">
        <v>8</v>
      </c>
      <c r="BB16" s="22">
        <v>1</v>
      </c>
      <c r="BC16" s="22">
        <v>1</v>
      </c>
      <c r="BD16" s="22" t="s">
        <v>1</v>
      </c>
      <c r="BE16" s="88">
        <f t="shared" si="1"/>
        <v>74.5</v>
      </c>
      <c r="BF16" s="87"/>
    </row>
    <row r="17" spans="1:58" ht="18" customHeight="1">
      <c r="A17" s="219">
        <v>1012</v>
      </c>
      <c r="B17" s="76" t="s">
        <v>33</v>
      </c>
      <c r="C17" s="22">
        <v>15</v>
      </c>
      <c r="D17" s="22"/>
      <c r="E17" s="22"/>
      <c r="F17" s="22"/>
      <c r="G17" s="22">
        <v>26</v>
      </c>
      <c r="H17" s="22"/>
      <c r="I17" s="22"/>
      <c r="J17" s="22"/>
      <c r="K17" s="22">
        <v>3</v>
      </c>
      <c r="L17" s="22"/>
      <c r="M17" s="22"/>
      <c r="N17" s="22">
        <v>4</v>
      </c>
      <c r="O17" s="22">
        <v>4</v>
      </c>
      <c r="P17" s="23">
        <v>1</v>
      </c>
      <c r="Q17" s="22" t="s">
        <v>1</v>
      </c>
      <c r="R17" s="24">
        <f t="shared" si="0"/>
        <v>53</v>
      </c>
      <c r="T17" s="39">
        <v>90185</v>
      </c>
      <c r="U17" s="79" t="s">
        <v>22</v>
      </c>
      <c r="V17" s="19" t="s">
        <v>1</v>
      </c>
      <c r="W17" s="20">
        <v>3</v>
      </c>
      <c r="X17" s="21">
        <f t="shared" si="2"/>
        <v>3</v>
      </c>
      <c r="Y17" s="30"/>
      <c r="Z17" s="6"/>
      <c r="AA17" s="6"/>
      <c r="AB17" s="28"/>
      <c r="AC17" s="28"/>
      <c r="AD17" s="6"/>
      <c r="AE17" s="39">
        <v>90185</v>
      </c>
      <c r="AF17" s="79" t="s">
        <v>22</v>
      </c>
      <c r="AG17" s="19" t="s">
        <v>1</v>
      </c>
      <c r="AH17" s="20">
        <v>2.5</v>
      </c>
      <c r="AI17" s="21">
        <f t="shared" si="3"/>
        <v>2.5</v>
      </c>
      <c r="AJ17" s="6"/>
      <c r="AK17" s="11"/>
      <c r="AL17" s="6"/>
      <c r="AM17" s="6"/>
      <c r="AO17" s="76" t="s">
        <v>33</v>
      </c>
      <c r="AP17" s="22">
        <v>11.2</v>
      </c>
      <c r="AQ17" s="22"/>
      <c r="AR17" s="22"/>
      <c r="AS17" s="22"/>
      <c r="AT17" s="22">
        <v>25.2</v>
      </c>
      <c r="AU17" s="22"/>
      <c r="AV17" s="22"/>
      <c r="AW17" s="22"/>
      <c r="AX17" s="22">
        <v>3</v>
      </c>
      <c r="AY17" s="22"/>
      <c r="AZ17" s="22"/>
      <c r="BA17" s="22">
        <v>4</v>
      </c>
      <c r="BB17" s="22">
        <v>4</v>
      </c>
      <c r="BC17" s="22">
        <v>1</v>
      </c>
      <c r="BD17" s="22" t="s">
        <v>1</v>
      </c>
      <c r="BE17" s="88">
        <f t="shared" si="1"/>
        <v>48.4</v>
      </c>
      <c r="BF17" s="87"/>
    </row>
    <row r="18" spans="1:58" ht="18" customHeight="1">
      <c r="A18" s="219">
        <v>1015</v>
      </c>
      <c r="B18" s="76" t="s">
        <v>34</v>
      </c>
      <c r="C18" s="22">
        <v>17</v>
      </c>
      <c r="D18" s="22"/>
      <c r="E18" s="22"/>
      <c r="F18" s="22"/>
      <c r="G18" s="22">
        <v>24</v>
      </c>
      <c r="H18" s="22">
        <v>1</v>
      </c>
      <c r="I18" s="22"/>
      <c r="J18" s="22"/>
      <c r="K18" s="22">
        <v>2</v>
      </c>
      <c r="L18" s="22"/>
      <c r="M18" s="22"/>
      <c r="N18" s="22">
        <v>2</v>
      </c>
      <c r="O18" s="22">
        <v>1</v>
      </c>
      <c r="P18" s="23">
        <v>2</v>
      </c>
      <c r="Q18" s="22" t="s">
        <v>1</v>
      </c>
      <c r="R18" s="24">
        <f t="shared" si="0"/>
        <v>49</v>
      </c>
      <c r="T18" s="36">
        <v>90501</v>
      </c>
      <c r="U18" s="32" t="s">
        <v>26</v>
      </c>
      <c r="V18" s="12"/>
      <c r="W18" s="13">
        <v>2</v>
      </c>
      <c r="X18" s="14">
        <f t="shared" si="2"/>
        <v>2</v>
      </c>
      <c r="Y18" s="30"/>
      <c r="Z18" s="6"/>
      <c r="AA18" s="6"/>
      <c r="AB18" s="6"/>
      <c r="AC18" s="6"/>
      <c r="AD18" s="6"/>
      <c r="AE18" s="36">
        <v>90501</v>
      </c>
      <c r="AF18" s="32" t="s">
        <v>26</v>
      </c>
      <c r="AG18" s="12"/>
      <c r="AH18" s="13">
        <v>2</v>
      </c>
      <c r="AI18" s="14">
        <f t="shared" si="3"/>
        <v>2</v>
      </c>
      <c r="AJ18" s="6"/>
      <c r="AK18" s="11"/>
      <c r="AL18" s="6"/>
      <c r="AM18" s="6"/>
      <c r="AO18" s="76" t="s">
        <v>34</v>
      </c>
      <c r="AP18" s="22">
        <v>15</v>
      </c>
      <c r="AQ18" s="22"/>
      <c r="AR18" s="22"/>
      <c r="AS18" s="22"/>
      <c r="AT18" s="22">
        <v>24</v>
      </c>
      <c r="AU18" s="22">
        <v>0.8</v>
      </c>
      <c r="AV18" s="22"/>
      <c r="AW18" s="22"/>
      <c r="AX18" s="22">
        <v>2</v>
      </c>
      <c r="AY18" s="22"/>
      <c r="AZ18" s="22"/>
      <c r="BA18" s="22">
        <v>2</v>
      </c>
      <c r="BB18" s="22">
        <v>1</v>
      </c>
      <c r="BC18" s="22">
        <v>2</v>
      </c>
      <c r="BD18" s="22" t="s">
        <v>1</v>
      </c>
      <c r="BE18" s="88">
        <f t="shared" si="1"/>
        <v>46.8</v>
      </c>
      <c r="BF18" s="87"/>
    </row>
    <row r="19" spans="1:58" ht="18" customHeight="1" thickBot="1">
      <c r="A19" s="219">
        <v>1018</v>
      </c>
      <c r="B19" s="76" t="s">
        <v>35</v>
      </c>
      <c r="C19" s="22">
        <v>8</v>
      </c>
      <c r="D19" s="22"/>
      <c r="E19" s="22"/>
      <c r="F19" s="22"/>
      <c r="G19" s="22">
        <v>14</v>
      </c>
      <c r="H19" s="22">
        <v>1</v>
      </c>
      <c r="I19" s="22"/>
      <c r="J19" s="22"/>
      <c r="K19" s="22">
        <v>0</v>
      </c>
      <c r="L19" s="22"/>
      <c r="M19" s="22"/>
      <c r="N19" s="22">
        <v>1</v>
      </c>
      <c r="O19" s="22">
        <v>1</v>
      </c>
      <c r="P19" s="23">
        <v>1</v>
      </c>
      <c r="Q19" s="22" t="s">
        <v>1</v>
      </c>
      <c r="R19" s="24">
        <f t="shared" si="0"/>
        <v>26</v>
      </c>
      <c r="T19" s="86">
        <v>90401</v>
      </c>
      <c r="U19" s="80" t="s">
        <v>57</v>
      </c>
      <c r="V19" s="153" t="s">
        <v>1</v>
      </c>
      <c r="W19" s="71">
        <v>12</v>
      </c>
      <c r="X19" s="154">
        <f t="shared" si="2"/>
        <v>12</v>
      </c>
      <c r="Y19" s="30"/>
      <c r="Z19" s="6"/>
      <c r="AA19" s="6"/>
      <c r="AB19" s="6"/>
      <c r="AC19" s="6"/>
      <c r="AD19" s="28"/>
      <c r="AE19" s="86">
        <v>90401</v>
      </c>
      <c r="AF19" s="80" t="s">
        <v>57</v>
      </c>
      <c r="AG19" s="153" t="s">
        <v>1</v>
      </c>
      <c r="AH19" s="71">
        <v>11.8</v>
      </c>
      <c r="AI19" s="154">
        <f t="shared" si="3"/>
        <v>11.8</v>
      </c>
      <c r="AJ19" s="6"/>
      <c r="AK19" s="6"/>
      <c r="AL19" s="6"/>
      <c r="AM19" s="6"/>
      <c r="AO19" s="76" t="s">
        <v>35</v>
      </c>
      <c r="AP19" s="22">
        <v>7.4</v>
      </c>
      <c r="AQ19" s="22"/>
      <c r="AR19" s="22"/>
      <c r="AS19" s="22"/>
      <c r="AT19" s="22">
        <v>14</v>
      </c>
      <c r="AU19" s="22">
        <v>1</v>
      </c>
      <c r="AV19" s="22"/>
      <c r="AW19" s="22"/>
      <c r="AX19" s="22">
        <v>0</v>
      </c>
      <c r="AY19" s="22"/>
      <c r="AZ19" s="22"/>
      <c r="BA19" s="22">
        <v>1</v>
      </c>
      <c r="BB19" s="22">
        <v>1</v>
      </c>
      <c r="BC19" s="22">
        <v>1</v>
      </c>
      <c r="BD19" s="22" t="s">
        <v>1</v>
      </c>
      <c r="BE19" s="88">
        <f t="shared" si="1"/>
        <v>25.4</v>
      </c>
      <c r="BF19" s="87"/>
    </row>
    <row r="20" spans="1:58" ht="18" customHeight="1" thickBot="1">
      <c r="A20" s="219">
        <v>1019</v>
      </c>
      <c r="B20" s="76" t="s">
        <v>37</v>
      </c>
      <c r="C20" s="22">
        <v>18</v>
      </c>
      <c r="D20" s="22"/>
      <c r="E20" s="22">
        <v>4</v>
      </c>
      <c r="F20" s="22"/>
      <c r="G20" s="22">
        <v>35</v>
      </c>
      <c r="H20" s="22"/>
      <c r="I20" s="22"/>
      <c r="J20" s="22"/>
      <c r="K20" s="22">
        <v>2</v>
      </c>
      <c r="L20" s="22">
        <v>6</v>
      </c>
      <c r="M20" s="22"/>
      <c r="N20" s="22">
        <v>3</v>
      </c>
      <c r="O20" s="22">
        <v>5</v>
      </c>
      <c r="P20" s="23">
        <v>1</v>
      </c>
      <c r="Q20" s="22" t="s">
        <v>1</v>
      </c>
      <c r="R20" s="24">
        <f t="shared" si="0"/>
        <v>74</v>
      </c>
      <c r="T20" s="155" t="s">
        <v>13</v>
      </c>
      <c r="U20" s="156"/>
      <c r="V20" s="157"/>
      <c r="W20" s="157">
        <f>SUM(W11:W19)</f>
        <v>32</v>
      </c>
      <c r="X20" s="158">
        <f>SUM(X11:X19)</f>
        <v>32</v>
      </c>
      <c r="Y20" s="142"/>
      <c r="Z20" s="27"/>
      <c r="AA20" s="27"/>
      <c r="AB20" s="142"/>
      <c r="AC20" s="142"/>
      <c r="AD20" s="6"/>
      <c r="AE20" s="155" t="s">
        <v>13</v>
      </c>
      <c r="AF20" s="156"/>
      <c r="AG20" s="157"/>
      <c r="AH20" s="157">
        <f>SUM(AH11:AH19)</f>
        <v>31.3</v>
      </c>
      <c r="AI20" s="158">
        <f>SUM(AI11:AI19)</f>
        <v>31.3</v>
      </c>
      <c r="AJ20" s="6"/>
      <c r="AK20" s="6"/>
      <c r="AL20" s="6"/>
      <c r="AM20" s="6"/>
      <c r="AO20" s="76" t="s">
        <v>37</v>
      </c>
      <c r="AP20" s="22">
        <v>17.399999999999999</v>
      </c>
      <c r="AQ20" s="22"/>
      <c r="AR20" s="22">
        <v>4</v>
      </c>
      <c r="AS20" s="22"/>
      <c r="AT20" s="22">
        <v>35</v>
      </c>
      <c r="AU20" s="22"/>
      <c r="AV20" s="22"/>
      <c r="AW20" s="22"/>
      <c r="AX20" s="22">
        <v>2</v>
      </c>
      <c r="AY20" s="22">
        <v>6</v>
      </c>
      <c r="AZ20" s="22"/>
      <c r="BA20" s="22">
        <v>3</v>
      </c>
      <c r="BB20" s="22">
        <v>5</v>
      </c>
      <c r="BC20" s="22">
        <v>1</v>
      </c>
      <c r="BD20" s="22" t="s">
        <v>1</v>
      </c>
      <c r="BE20" s="88">
        <f t="shared" si="1"/>
        <v>73.400000000000006</v>
      </c>
      <c r="BF20" s="87"/>
    </row>
    <row r="21" spans="1:58" ht="18" customHeight="1">
      <c r="A21" s="219">
        <v>1037</v>
      </c>
      <c r="B21" s="76" t="s">
        <v>38</v>
      </c>
      <c r="C21" s="22">
        <v>12</v>
      </c>
      <c r="D21" s="22"/>
      <c r="E21" s="22">
        <v>1</v>
      </c>
      <c r="F21" s="22"/>
      <c r="G21" s="22">
        <v>25</v>
      </c>
      <c r="H21" s="22"/>
      <c r="I21" s="22"/>
      <c r="J21" s="22"/>
      <c r="K21" s="22"/>
      <c r="L21" s="22"/>
      <c r="M21" s="22"/>
      <c r="N21" s="22">
        <v>3</v>
      </c>
      <c r="O21" s="22">
        <v>5</v>
      </c>
      <c r="P21" s="23">
        <v>2</v>
      </c>
      <c r="Q21" s="22" t="s">
        <v>1</v>
      </c>
      <c r="R21" s="29">
        <f t="shared" si="0"/>
        <v>48</v>
      </c>
      <c r="T21" s="226" t="s">
        <v>105</v>
      </c>
      <c r="U21" s="227"/>
      <c r="V21" s="106" t="s">
        <v>14</v>
      </c>
      <c r="W21" s="106" t="s">
        <v>15</v>
      </c>
      <c r="X21" s="107" t="s">
        <v>16</v>
      </c>
      <c r="Y21" s="6"/>
      <c r="Z21" s="11"/>
      <c r="AA21" s="11"/>
      <c r="AB21" s="6"/>
      <c r="AC21" s="6"/>
      <c r="AD21" s="6"/>
      <c r="AE21" s="224" t="s">
        <v>105</v>
      </c>
      <c r="AF21" s="225"/>
      <c r="AG21" s="96" t="s">
        <v>14</v>
      </c>
      <c r="AH21" s="96" t="s">
        <v>15</v>
      </c>
      <c r="AI21" s="97" t="s">
        <v>16</v>
      </c>
      <c r="AL21" s="6"/>
      <c r="AM21" s="6"/>
      <c r="AO21" s="76" t="s">
        <v>38</v>
      </c>
      <c r="AP21" s="22">
        <v>12</v>
      </c>
      <c r="AQ21" s="22"/>
      <c r="AR21" s="22">
        <v>0.4</v>
      </c>
      <c r="AS21" s="22"/>
      <c r="AT21" s="22">
        <v>25</v>
      </c>
      <c r="AU21" s="22"/>
      <c r="AV21" s="22"/>
      <c r="AW21" s="22"/>
      <c r="AX21" s="22"/>
      <c r="AY21" s="22"/>
      <c r="AZ21" s="22"/>
      <c r="BA21" s="22">
        <v>3</v>
      </c>
      <c r="BB21" s="22">
        <v>5</v>
      </c>
      <c r="BC21" s="22">
        <v>2</v>
      </c>
      <c r="BD21" s="22" t="s">
        <v>1</v>
      </c>
      <c r="BE21" s="88">
        <f t="shared" si="1"/>
        <v>47.4</v>
      </c>
      <c r="BF21" s="87"/>
    </row>
    <row r="22" spans="1:58" ht="18" customHeight="1">
      <c r="A22" s="219">
        <v>1038</v>
      </c>
      <c r="B22" s="76" t="s">
        <v>39</v>
      </c>
      <c r="C22" s="22">
        <v>9</v>
      </c>
      <c r="D22" s="22"/>
      <c r="E22" s="22"/>
      <c r="F22" s="22"/>
      <c r="G22" s="22">
        <v>9</v>
      </c>
      <c r="H22" s="22"/>
      <c r="I22" s="22"/>
      <c r="J22" s="22"/>
      <c r="K22" s="22"/>
      <c r="L22" s="22"/>
      <c r="M22" s="22"/>
      <c r="N22" s="22">
        <v>2</v>
      </c>
      <c r="O22" s="22" t="s">
        <v>1</v>
      </c>
      <c r="P22" s="23">
        <v>1</v>
      </c>
      <c r="Q22" s="22" t="s">
        <v>1</v>
      </c>
      <c r="R22" s="24">
        <f t="shared" si="0"/>
        <v>21</v>
      </c>
      <c r="T22" s="150">
        <v>90189</v>
      </c>
      <c r="U22" s="34" t="s">
        <v>106</v>
      </c>
      <c r="V22" s="48"/>
      <c r="W22" s="85">
        <v>2</v>
      </c>
      <c r="X22" s="91">
        <f>SUM(V22:W22)</f>
        <v>2</v>
      </c>
      <c r="Y22" s="6"/>
      <c r="Z22" s="11"/>
      <c r="AA22" s="11"/>
      <c r="AB22" s="31"/>
      <c r="AC22" s="31"/>
      <c r="AD22" s="142"/>
      <c r="AE22" s="150">
        <v>90189</v>
      </c>
      <c r="AF22" s="34" t="s">
        <v>106</v>
      </c>
      <c r="AG22" s="48"/>
      <c r="AH22" s="85">
        <v>2.4</v>
      </c>
      <c r="AI22" s="91">
        <f>SUM(AG22:AH22)</f>
        <v>2.4</v>
      </c>
      <c r="AL22" s="6"/>
      <c r="AM22" s="6"/>
      <c r="AO22" s="76" t="s">
        <v>39</v>
      </c>
      <c r="AP22" s="22">
        <v>8.6</v>
      </c>
      <c r="AQ22" s="22"/>
      <c r="AR22" s="22"/>
      <c r="AS22" s="22"/>
      <c r="AT22" s="22">
        <v>9</v>
      </c>
      <c r="AU22" s="22"/>
      <c r="AV22" s="22"/>
      <c r="AW22" s="22"/>
      <c r="AX22" s="22"/>
      <c r="AY22" s="22"/>
      <c r="AZ22" s="22"/>
      <c r="BA22" s="22">
        <v>2</v>
      </c>
      <c r="BB22" s="22" t="s">
        <v>1</v>
      </c>
      <c r="BC22" s="22">
        <v>1</v>
      </c>
      <c r="BD22" s="22" t="s">
        <v>1</v>
      </c>
      <c r="BE22" s="88">
        <f t="shared" si="1"/>
        <v>20.6</v>
      </c>
      <c r="BF22" s="87"/>
    </row>
    <row r="23" spans="1:58" ht="18" customHeight="1">
      <c r="A23" s="219">
        <v>1046</v>
      </c>
      <c r="B23" s="76" t="s">
        <v>40</v>
      </c>
      <c r="C23" s="22">
        <v>4</v>
      </c>
      <c r="D23" s="22"/>
      <c r="E23" s="22"/>
      <c r="F23" s="22"/>
      <c r="G23" s="22">
        <v>5</v>
      </c>
      <c r="H23" s="22"/>
      <c r="I23" s="22"/>
      <c r="J23" s="22"/>
      <c r="K23" s="22">
        <v>1</v>
      </c>
      <c r="L23" s="22"/>
      <c r="M23" s="22"/>
      <c r="N23" s="22">
        <v>1</v>
      </c>
      <c r="O23" s="22"/>
      <c r="P23" s="23"/>
      <c r="Q23" s="22" t="s">
        <v>1</v>
      </c>
      <c r="R23" s="24">
        <f t="shared" si="0"/>
        <v>11</v>
      </c>
      <c r="T23" s="36">
        <v>90701</v>
      </c>
      <c r="U23" s="32" t="s">
        <v>107</v>
      </c>
      <c r="V23" s="48"/>
      <c r="W23" s="85">
        <v>3</v>
      </c>
      <c r="X23" s="91">
        <f>SUM(V23:W23)</f>
        <v>3</v>
      </c>
      <c r="Y23" s="6"/>
      <c r="Z23" s="11"/>
      <c r="AA23" s="11"/>
      <c r="AB23" s="6"/>
      <c r="AC23" s="6"/>
      <c r="AD23" s="6"/>
      <c r="AE23" s="36">
        <v>90701</v>
      </c>
      <c r="AF23" s="32" t="s">
        <v>107</v>
      </c>
      <c r="AG23" s="48"/>
      <c r="AH23" s="85">
        <v>3.5</v>
      </c>
      <c r="AI23" s="91">
        <f>SUM(AG23:AH23)</f>
        <v>3.5</v>
      </c>
      <c r="AL23" s="6"/>
      <c r="AM23" s="6"/>
      <c r="AO23" s="76" t="s">
        <v>40</v>
      </c>
      <c r="AP23" s="22">
        <v>3.6</v>
      </c>
      <c r="AQ23" s="22"/>
      <c r="AR23" s="22"/>
      <c r="AS23" s="22"/>
      <c r="AT23" s="22">
        <v>4.88</v>
      </c>
      <c r="AU23" s="22"/>
      <c r="AV23" s="22"/>
      <c r="AW23" s="22"/>
      <c r="AX23" s="22">
        <v>1</v>
      </c>
      <c r="AY23" s="22"/>
      <c r="AZ23" s="22"/>
      <c r="BA23" s="22">
        <v>0.6</v>
      </c>
      <c r="BB23" s="22"/>
      <c r="BC23" s="22"/>
      <c r="BD23" s="22" t="s">
        <v>1</v>
      </c>
      <c r="BE23" s="88">
        <f t="shared" si="1"/>
        <v>10.08</v>
      </c>
      <c r="BF23" s="87"/>
    </row>
    <row r="24" spans="1:58" ht="18" customHeight="1" thickBot="1">
      <c r="A24" s="219">
        <v>1002</v>
      </c>
      <c r="B24" s="76" t="s">
        <v>41</v>
      </c>
      <c r="C24" s="22">
        <v>8</v>
      </c>
      <c r="D24" s="22"/>
      <c r="E24" s="22"/>
      <c r="F24" s="22"/>
      <c r="G24" s="22">
        <v>24</v>
      </c>
      <c r="H24" s="22"/>
      <c r="I24" s="22"/>
      <c r="J24" s="22"/>
      <c r="K24" s="22">
        <v>2</v>
      </c>
      <c r="L24" s="22"/>
      <c r="M24" s="22"/>
      <c r="N24" s="22">
        <v>4</v>
      </c>
      <c r="O24" s="22">
        <v>2</v>
      </c>
      <c r="P24" s="23">
        <v>1</v>
      </c>
      <c r="Q24" s="22" t="s">
        <v>1</v>
      </c>
      <c r="R24" s="24">
        <f t="shared" si="0"/>
        <v>41</v>
      </c>
      <c r="T24" s="134" t="s">
        <v>13</v>
      </c>
      <c r="U24" s="139"/>
      <c r="V24" s="113"/>
      <c r="W24" s="113">
        <f>SUM(W22:W23)</f>
        <v>5</v>
      </c>
      <c r="X24" s="114">
        <f>SUM(X22:X23)</f>
        <v>5</v>
      </c>
      <c r="Y24" s="142"/>
      <c r="Z24" s="27"/>
      <c r="AA24" s="27"/>
      <c r="AB24" s="6"/>
      <c r="AC24" s="6"/>
      <c r="AD24" s="31"/>
      <c r="AE24" s="134" t="s">
        <v>13</v>
      </c>
      <c r="AF24" s="139"/>
      <c r="AG24" s="113"/>
      <c r="AH24" s="113">
        <f>SUM(AH22:AH23)</f>
        <v>5.9</v>
      </c>
      <c r="AI24" s="114">
        <f>SUM(AI22:AI23)</f>
        <v>5.9</v>
      </c>
      <c r="AL24" s="6"/>
      <c r="AM24" s="6"/>
      <c r="AO24" s="76" t="s">
        <v>41</v>
      </c>
      <c r="AP24" s="22">
        <v>7.6</v>
      </c>
      <c r="AQ24" s="22"/>
      <c r="AR24" s="22"/>
      <c r="AS24" s="22"/>
      <c r="AT24" s="22">
        <v>22.63</v>
      </c>
      <c r="AU24" s="22"/>
      <c r="AV24" s="22"/>
      <c r="AW24" s="22"/>
      <c r="AX24" s="22">
        <v>2</v>
      </c>
      <c r="AY24" s="22"/>
      <c r="AZ24" s="22"/>
      <c r="BA24" s="22">
        <v>4</v>
      </c>
      <c r="BB24" s="22">
        <v>2</v>
      </c>
      <c r="BC24" s="22">
        <v>1</v>
      </c>
      <c r="BD24" s="22" t="s">
        <v>1</v>
      </c>
      <c r="BE24" s="88">
        <f t="shared" si="1"/>
        <v>39.229999999999997</v>
      </c>
      <c r="BF24" s="87"/>
    </row>
    <row r="25" spans="1:58" ht="18" customHeight="1" thickBot="1">
      <c r="A25" s="219">
        <v>1003</v>
      </c>
      <c r="B25" s="76" t="s">
        <v>42</v>
      </c>
      <c r="C25" s="22">
        <v>11</v>
      </c>
      <c r="D25" s="22"/>
      <c r="E25" s="22"/>
      <c r="F25" s="22"/>
      <c r="G25" s="22">
        <v>20</v>
      </c>
      <c r="H25" s="22"/>
      <c r="I25" s="22"/>
      <c r="J25" s="22"/>
      <c r="K25" s="22">
        <v>2</v>
      </c>
      <c r="L25" s="22"/>
      <c r="M25" s="22"/>
      <c r="N25" s="22">
        <v>1</v>
      </c>
      <c r="O25" s="22">
        <v>0</v>
      </c>
      <c r="P25" s="23"/>
      <c r="Q25" s="22" t="s">
        <v>1</v>
      </c>
      <c r="R25" s="24">
        <f t="shared" si="0"/>
        <v>34</v>
      </c>
      <c r="T25" s="143" t="s">
        <v>116</v>
      </c>
      <c r="U25" s="146"/>
      <c r="V25" s="145">
        <f>SUM(V7,V20,V24)</f>
        <v>0</v>
      </c>
      <c r="W25" s="145">
        <f>SUM(W24,W20)</f>
        <v>37</v>
      </c>
      <c r="X25" s="170">
        <f>SUM(X24,X20)</f>
        <v>37</v>
      </c>
      <c r="Y25" s="6"/>
      <c r="Z25" s="6"/>
      <c r="AA25" s="6"/>
      <c r="AB25" s="142"/>
      <c r="AC25" s="142"/>
      <c r="AD25" s="6"/>
      <c r="AE25" s="147" t="s">
        <v>116</v>
      </c>
      <c r="AF25" s="148"/>
      <c r="AG25" s="149">
        <f>SUM(AG7,AG20,AG24)</f>
        <v>0</v>
      </c>
      <c r="AH25" s="149">
        <f>SUM(AH24,AH20)</f>
        <v>37.200000000000003</v>
      </c>
      <c r="AI25" s="173">
        <f>SUM(AI24,AI20)</f>
        <v>37.200000000000003</v>
      </c>
      <c r="AL25" s="6"/>
      <c r="AM25" s="6"/>
      <c r="AO25" s="76" t="s">
        <v>42</v>
      </c>
      <c r="AP25" s="22">
        <v>11</v>
      </c>
      <c r="AQ25" s="22"/>
      <c r="AR25" s="22"/>
      <c r="AS25" s="22"/>
      <c r="AT25" s="22">
        <v>20</v>
      </c>
      <c r="AU25" s="22"/>
      <c r="AV25" s="22"/>
      <c r="AW25" s="22"/>
      <c r="AX25" s="22">
        <v>2</v>
      </c>
      <c r="AY25" s="22"/>
      <c r="AZ25" s="22"/>
      <c r="BA25" s="22">
        <v>1</v>
      </c>
      <c r="BB25" s="22">
        <v>0</v>
      </c>
      <c r="BC25" s="22"/>
      <c r="BD25" s="22" t="s">
        <v>1</v>
      </c>
      <c r="BE25" s="88">
        <f t="shared" si="1"/>
        <v>34</v>
      </c>
      <c r="BF25" s="87"/>
    </row>
    <row r="26" spans="1:58" ht="18" customHeight="1" thickBot="1">
      <c r="A26" s="219">
        <v>1005</v>
      </c>
      <c r="B26" s="76" t="s">
        <v>92</v>
      </c>
      <c r="C26" s="22">
        <v>12</v>
      </c>
      <c r="D26" s="22"/>
      <c r="E26" s="22">
        <v>4</v>
      </c>
      <c r="F26" s="22" t="s">
        <v>1</v>
      </c>
      <c r="G26" s="22">
        <v>30</v>
      </c>
      <c r="H26" s="22"/>
      <c r="I26" s="22"/>
      <c r="J26" s="22"/>
      <c r="K26" s="22"/>
      <c r="L26" s="22"/>
      <c r="M26" s="22"/>
      <c r="N26" s="22">
        <v>5</v>
      </c>
      <c r="O26" s="22">
        <v>2</v>
      </c>
      <c r="P26" s="23">
        <v>2</v>
      </c>
      <c r="Q26" s="22" t="s">
        <v>1</v>
      </c>
      <c r="R26" s="24">
        <f t="shared" si="0"/>
        <v>55</v>
      </c>
      <c r="T26" s="25"/>
      <c r="U26" s="26"/>
      <c r="V26" s="27"/>
      <c r="W26" s="27"/>
      <c r="X26" s="27"/>
      <c r="Y26" s="6"/>
      <c r="Z26" s="6"/>
      <c r="AA26" s="6"/>
      <c r="AB26" s="6"/>
      <c r="AC26" s="6"/>
      <c r="AD26" s="6"/>
      <c r="AL26" s="6"/>
      <c r="AM26" s="6"/>
      <c r="AO26" s="76" t="s">
        <v>92</v>
      </c>
      <c r="AP26" s="22">
        <v>10.6</v>
      </c>
      <c r="AQ26" s="22"/>
      <c r="AR26" s="22">
        <v>4</v>
      </c>
      <c r="AS26" s="22" t="s">
        <v>1</v>
      </c>
      <c r="AT26" s="22">
        <v>29.8</v>
      </c>
      <c r="AU26" s="22"/>
      <c r="AV26" s="22"/>
      <c r="AW26" s="22"/>
      <c r="AX26" s="22"/>
      <c r="AY26" s="22"/>
      <c r="AZ26" s="22"/>
      <c r="BA26" s="22">
        <v>5</v>
      </c>
      <c r="BB26" s="22">
        <v>2</v>
      </c>
      <c r="BC26" s="22">
        <v>1.88</v>
      </c>
      <c r="BD26" s="22" t="s">
        <v>1</v>
      </c>
      <c r="BE26" s="88">
        <f t="shared" si="1"/>
        <v>53.28</v>
      </c>
      <c r="BF26" s="87"/>
    </row>
    <row r="27" spans="1:58" ht="18" customHeight="1">
      <c r="A27" s="219">
        <v>1306</v>
      </c>
      <c r="B27" s="76" t="s">
        <v>43</v>
      </c>
      <c r="C27" s="22">
        <v>3</v>
      </c>
      <c r="D27" s="22"/>
      <c r="E27" s="22"/>
      <c r="F27" s="22"/>
      <c r="G27" s="22">
        <v>4</v>
      </c>
      <c r="H27" s="22"/>
      <c r="I27" s="22"/>
      <c r="J27" s="22"/>
      <c r="K27" s="22"/>
      <c r="L27" s="22"/>
      <c r="M27" s="22"/>
      <c r="N27" s="22">
        <v>1</v>
      </c>
      <c r="O27" s="22" t="s">
        <v>1</v>
      </c>
      <c r="P27" s="23"/>
      <c r="Q27" s="22" t="s">
        <v>1</v>
      </c>
      <c r="R27" s="24">
        <f t="shared" si="0"/>
        <v>8</v>
      </c>
      <c r="T27" s="7" t="s">
        <v>3</v>
      </c>
      <c r="U27" s="8" t="s">
        <v>108</v>
      </c>
      <c r="V27" s="190" t="s">
        <v>14</v>
      </c>
      <c r="W27" s="190" t="s">
        <v>88</v>
      </c>
      <c r="X27" s="9" t="s">
        <v>15</v>
      </c>
      <c r="Y27" s="9" t="s">
        <v>132</v>
      </c>
      <c r="Z27" s="189" t="s">
        <v>16</v>
      </c>
      <c r="AA27" s="205"/>
      <c r="AB27" s="6"/>
      <c r="AC27" s="6"/>
      <c r="AD27" s="142"/>
      <c r="AE27" s="7" t="s">
        <v>3</v>
      </c>
      <c r="AF27" s="8" t="s">
        <v>108</v>
      </c>
      <c r="AG27" s="9" t="s">
        <v>14</v>
      </c>
      <c r="AH27" s="190" t="s">
        <v>88</v>
      </c>
      <c r="AI27" s="9" t="s">
        <v>15</v>
      </c>
      <c r="AJ27" s="9" t="s">
        <v>132</v>
      </c>
      <c r="AK27" s="10" t="s">
        <v>16</v>
      </c>
      <c r="AL27" s="6"/>
      <c r="AM27" s="6"/>
      <c r="AO27" s="76" t="s">
        <v>43</v>
      </c>
      <c r="AP27" s="22">
        <v>3</v>
      </c>
      <c r="AQ27" s="22"/>
      <c r="AR27" s="22"/>
      <c r="AS27" s="22"/>
      <c r="AT27" s="22">
        <v>4</v>
      </c>
      <c r="AU27" s="22"/>
      <c r="AV27" s="22"/>
      <c r="AW27" s="22"/>
      <c r="AX27" s="22"/>
      <c r="AY27" s="22"/>
      <c r="AZ27" s="22"/>
      <c r="BA27" s="22">
        <v>1</v>
      </c>
      <c r="BB27" s="22" t="s">
        <v>1</v>
      </c>
      <c r="BC27" s="22"/>
      <c r="BD27" s="22" t="s">
        <v>1</v>
      </c>
      <c r="BE27" s="88">
        <f t="shared" si="1"/>
        <v>8</v>
      </c>
      <c r="BF27" s="87"/>
    </row>
    <row r="28" spans="1:58" ht="18" customHeight="1">
      <c r="A28" s="219">
        <v>1011</v>
      </c>
      <c r="B28" s="76" t="s">
        <v>93</v>
      </c>
      <c r="C28" s="22">
        <v>15</v>
      </c>
      <c r="D28" s="22"/>
      <c r="E28" s="22"/>
      <c r="F28" s="22"/>
      <c r="G28" s="22">
        <v>23</v>
      </c>
      <c r="H28" s="22"/>
      <c r="I28" s="22"/>
      <c r="J28" s="22"/>
      <c r="K28" s="22">
        <v>4</v>
      </c>
      <c r="L28" s="22"/>
      <c r="M28" s="22"/>
      <c r="N28" s="22">
        <v>3</v>
      </c>
      <c r="O28" s="22">
        <v>1</v>
      </c>
      <c r="P28" s="23">
        <v>3</v>
      </c>
      <c r="Q28" s="22" t="s">
        <v>1</v>
      </c>
      <c r="R28" s="24">
        <f t="shared" si="0"/>
        <v>49</v>
      </c>
      <c r="T28" s="39">
        <v>90381</v>
      </c>
      <c r="U28" s="32" t="s">
        <v>109</v>
      </c>
      <c r="V28" s="12" t="s">
        <v>1</v>
      </c>
      <c r="W28" s="23"/>
      <c r="X28" s="13">
        <v>2</v>
      </c>
      <c r="Y28" s="23"/>
      <c r="Z28" s="14">
        <f>SUM(V28:Y28)</f>
        <v>2</v>
      </c>
      <c r="AA28" s="11"/>
      <c r="AB28" s="6"/>
      <c r="AC28" s="6"/>
      <c r="AD28" s="6"/>
      <c r="AE28" s="39">
        <v>90381</v>
      </c>
      <c r="AF28" s="32" t="s">
        <v>109</v>
      </c>
      <c r="AG28" s="179" t="s">
        <v>1</v>
      </c>
      <c r="AH28" s="23"/>
      <c r="AI28" s="13">
        <v>2</v>
      </c>
      <c r="AJ28" s="23"/>
      <c r="AK28" s="14">
        <f>SUM(AG28:AJ28)</f>
        <v>2</v>
      </c>
      <c r="AL28" s="6"/>
      <c r="AM28" s="6"/>
      <c r="AO28" s="76" t="s">
        <v>93</v>
      </c>
      <c r="AP28" s="22">
        <v>13.65</v>
      </c>
      <c r="AQ28" s="22"/>
      <c r="AR28" s="22"/>
      <c r="AS28" s="22"/>
      <c r="AT28" s="22">
        <v>23</v>
      </c>
      <c r="AU28" s="22"/>
      <c r="AV28" s="22"/>
      <c r="AW28" s="22"/>
      <c r="AX28" s="22">
        <v>3.5</v>
      </c>
      <c r="AY28" s="22"/>
      <c r="AZ28" s="22"/>
      <c r="BA28" s="22">
        <v>3</v>
      </c>
      <c r="BB28" s="22">
        <v>1</v>
      </c>
      <c r="BC28" s="22">
        <v>3</v>
      </c>
      <c r="BD28" s="22" t="s">
        <v>1</v>
      </c>
      <c r="BE28" s="88">
        <f t="shared" si="1"/>
        <v>47.15</v>
      </c>
      <c r="BF28" s="87"/>
    </row>
    <row r="29" spans="1:58" ht="18" customHeight="1">
      <c r="A29" s="219">
        <v>1013</v>
      </c>
      <c r="B29" s="76" t="s">
        <v>94</v>
      </c>
      <c r="C29" s="22">
        <v>19</v>
      </c>
      <c r="D29" s="22"/>
      <c r="E29" s="22"/>
      <c r="F29" s="22"/>
      <c r="G29" s="22">
        <v>26</v>
      </c>
      <c r="H29" s="22" t="s">
        <v>1</v>
      </c>
      <c r="I29" s="22"/>
      <c r="J29" s="22"/>
      <c r="K29" s="22">
        <v>8</v>
      </c>
      <c r="L29" s="22"/>
      <c r="M29" s="22"/>
      <c r="N29" s="22">
        <v>1</v>
      </c>
      <c r="O29" s="22">
        <v>5</v>
      </c>
      <c r="P29" s="23">
        <v>1</v>
      </c>
      <c r="Q29" s="22" t="s">
        <v>1</v>
      </c>
      <c r="R29" s="24">
        <f t="shared" si="0"/>
        <v>60</v>
      </c>
      <c r="T29" s="39"/>
      <c r="U29" s="32" t="s">
        <v>110</v>
      </c>
      <c r="V29" s="23">
        <v>1</v>
      </c>
      <c r="W29" s="23"/>
      <c r="X29" s="13"/>
      <c r="Y29" s="23"/>
      <c r="Z29" s="14">
        <f>SUM(V29:Y29)</f>
        <v>1</v>
      </c>
      <c r="AA29" s="11"/>
      <c r="AB29" s="6"/>
      <c r="AC29" s="6"/>
      <c r="AD29" s="6"/>
      <c r="AE29" s="39"/>
      <c r="AF29" s="32" t="s">
        <v>110</v>
      </c>
      <c r="AG29" s="180">
        <v>0.8</v>
      </c>
      <c r="AH29" s="23"/>
      <c r="AI29" s="13"/>
      <c r="AJ29" s="23"/>
      <c r="AK29" s="14">
        <f>SUM(AG29:AJ29)</f>
        <v>0.8</v>
      </c>
      <c r="AL29" s="6"/>
      <c r="AM29" s="6"/>
      <c r="AO29" s="76" t="s">
        <v>94</v>
      </c>
      <c r="AP29" s="22">
        <v>17.3</v>
      </c>
      <c r="AQ29" s="22"/>
      <c r="AR29" s="22"/>
      <c r="AS29" s="22"/>
      <c r="AT29" s="22">
        <v>25.3</v>
      </c>
      <c r="AU29" s="22" t="s">
        <v>1</v>
      </c>
      <c r="AV29" s="22"/>
      <c r="AW29" s="22"/>
      <c r="AX29" s="22">
        <v>8</v>
      </c>
      <c r="AY29" s="22"/>
      <c r="AZ29" s="22"/>
      <c r="BA29" s="22">
        <v>1</v>
      </c>
      <c r="BB29" s="22">
        <v>5</v>
      </c>
      <c r="BC29" s="22">
        <v>1</v>
      </c>
      <c r="BD29" s="22" t="s">
        <v>1</v>
      </c>
      <c r="BE29" s="88">
        <f t="shared" si="1"/>
        <v>57.6</v>
      </c>
      <c r="BF29" s="87"/>
    </row>
    <row r="30" spans="1:58" ht="18" customHeight="1">
      <c r="A30" s="219">
        <v>1014</v>
      </c>
      <c r="B30" s="76" t="s">
        <v>45</v>
      </c>
      <c r="C30" s="22">
        <v>13</v>
      </c>
      <c r="D30" s="22"/>
      <c r="E30" s="22" t="s">
        <v>1</v>
      </c>
      <c r="F30" s="22"/>
      <c r="G30" s="22">
        <v>12</v>
      </c>
      <c r="H30" s="22"/>
      <c r="I30" s="22"/>
      <c r="J30" s="22"/>
      <c r="K30" s="22">
        <v>1</v>
      </c>
      <c r="L30" s="22"/>
      <c r="M30" s="22"/>
      <c r="N30" s="22">
        <v>1</v>
      </c>
      <c r="O30" s="22">
        <v>1</v>
      </c>
      <c r="P30" s="23">
        <v>1</v>
      </c>
      <c r="Q30" s="22" t="s">
        <v>1</v>
      </c>
      <c r="R30" s="24">
        <f t="shared" si="0"/>
        <v>29</v>
      </c>
      <c r="T30" s="65"/>
      <c r="U30" s="80" t="s">
        <v>133</v>
      </c>
      <c r="V30" s="98">
        <v>0</v>
      </c>
      <c r="W30" s="98"/>
      <c r="X30" s="99"/>
      <c r="Y30" s="98"/>
      <c r="Z30" s="14">
        <f>SUM(V30:Y30)</f>
        <v>0</v>
      </c>
      <c r="AA30" s="11"/>
      <c r="AB30" s="30"/>
      <c r="AC30" s="30"/>
      <c r="AD30" s="6"/>
      <c r="AE30" s="65"/>
      <c r="AF30" s="80" t="s">
        <v>111</v>
      </c>
      <c r="AG30" s="181"/>
      <c r="AH30" s="98"/>
      <c r="AI30" s="99"/>
      <c r="AJ30" s="98"/>
      <c r="AK30" s="14">
        <f>SUM(AG30:AJ30)</f>
        <v>0</v>
      </c>
      <c r="AL30" s="6"/>
      <c r="AM30" s="6"/>
      <c r="AO30" s="76" t="s">
        <v>45</v>
      </c>
      <c r="AP30" s="22">
        <v>10.3</v>
      </c>
      <c r="AQ30" s="22"/>
      <c r="AR30" s="22" t="s">
        <v>1</v>
      </c>
      <c r="AS30" s="22"/>
      <c r="AT30" s="22">
        <v>11.6</v>
      </c>
      <c r="AU30" s="22"/>
      <c r="AV30" s="22"/>
      <c r="AW30" s="22"/>
      <c r="AX30" s="22">
        <v>1</v>
      </c>
      <c r="AY30" s="22"/>
      <c r="AZ30" s="22"/>
      <c r="BA30" s="22">
        <v>1</v>
      </c>
      <c r="BB30" s="22">
        <v>1</v>
      </c>
      <c r="BC30" s="22">
        <v>1</v>
      </c>
      <c r="BD30" s="22" t="s">
        <v>1</v>
      </c>
      <c r="BE30" s="88">
        <f t="shared" si="1"/>
        <v>25.9</v>
      </c>
      <c r="BF30" s="87"/>
    </row>
    <row r="31" spans="1:58" ht="18" customHeight="1">
      <c r="A31" s="219">
        <v>1025</v>
      </c>
      <c r="B31" s="76" t="s">
        <v>95</v>
      </c>
      <c r="C31" s="22">
        <v>54</v>
      </c>
      <c r="D31" s="22"/>
      <c r="E31" s="22"/>
      <c r="F31" s="22"/>
      <c r="G31" s="22">
        <v>89</v>
      </c>
      <c r="H31" s="22"/>
      <c r="I31" s="22"/>
      <c r="J31" s="22"/>
      <c r="K31" s="22">
        <v>2</v>
      </c>
      <c r="L31" s="22"/>
      <c r="M31" s="22"/>
      <c r="N31" s="22">
        <v>10</v>
      </c>
      <c r="O31" s="22">
        <v>3</v>
      </c>
      <c r="P31" s="23">
        <v>3</v>
      </c>
      <c r="Q31" s="22" t="s">
        <v>1</v>
      </c>
      <c r="R31" s="24">
        <f t="shared" si="0"/>
        <v>161</v>
      </c>
      <c r="T31" s="65"/>
      <c r="U31" s="80" t="s">
        <v>112</v>
      </c>
      <c r="V31" s="98">
        <v>0</v>
      </c>
      <c r="W31" s="98"/>
      <c r="X31" s="99"/>
      <c r="Y31" s="98"/>
      <c r="Z31" s="14">
        <f>SUM(V31:Y31)</f>
        <v>0</v>
      </c>
      <c r="AA31" s="11"/>
      <c r="AB31" s="11"/>
      <c r="AC31" s="11"/>
      <c r="AD31" s="6"/>
      <c r="AE31" s="65"/>
      <c r="AF31" s="80" t="s">
        <v>112</v>
      </c>
      <c r="AG31" s="181"/>
      <c r="AH31" s="98"/>
      <c r="AI31" s="99"/>
      <c r="AJ31" s="98"/>
      <c r="AK31" s="14">
        <f>SUM(AG31:AJ31)</f>
        <v>0</v>
      </c>
      <c r="AL31" s="6"/>
      <c r="AM31" s="31"/>
      <c r="AO31" s="76" t="s">
        <v>95</v>
      </c>
      <c r="AP31" s="22">
        <v>52</v>
      </c>
      <c r="AQ31" s="22"/>
      <c r="AR31" s="22"/>
      <c r="AS31" s="22"/>
      <c r="AT31" s="22">
        <v>86.6</v>
      </c>
      <c r="AU31" s="22"/>
      <c r="AV31" s="22"/>
      <c r="AW31" s="22"/>
      <c r="AX31" s="22">
        <v>2</v>
      </c>
      <c r="AY31" s="22"/>
      <c r="AZ31" s="22"/>
      <c r="BA31" s="22">
        <v>10</v>
      </c>
      <c r="BB31" s="22">
        <v>3</v>
      </c>
      <c r="BC31" s="22">
        <v>3</v>
      </c>
      <c r="BD31" s="22" t="s">
        <v>1</v>
      </c>
      <c r="BE31" s="88">
        <f t="shared" si="1"/>
        <v>156.6</v>
      </c>
      <c r="BF31" s="87"/>
    </row>
    <row r="32" spans="1:58" ht="18" customHeight="1" thickBot="1">
      <c r="A32" s="219">
        <v>1031</v>
      </c>
      <c r="B32" s="76" t="s">
        <v>48</v>
      </c>
      <c r="C32" s="22">
        <v>10</v>
      </c>
      <c r="D32" s="22"/>
      <c r="E32" s="22">
        <v>0</v>
      </c>
      <c r="F32" s="22" t="s">
        <v>1</v>
      </c>
      <c r="G32" s="22">
        <v>31</v>
      </c>
      <c r="H32" s="22">
        <v>10</v>
      </c>
      <c r="I32" s="22"/>
      <c r="J32" s="22"/>
      <c r="K32" s="22">
        <v>1</v>
      </c>
      <c r="L32" s="22"/>
      <c r="M32" s="22"/>
      <c r="N32" s="22">
        <v>3</v>
      </c>
      <c r="O32" s="22">
        <v>3</v>
      </c>
      <c r="P32" s="23">
        <v>1</v>
      </c>
      <c r="Q32" s="22" t="s">
        <v>1</v>
      </c>
      <c r="R32" s="24">
        <f t="shared" si="0"/>
        <v>59</v>
      </c>
      <c r="T32" s="134" t="s">
        <v>13</v>
      </c>
      <c r="U32" s="139"/>
      <c r="V32" s="113">
        <f>SUM(V28:V31)</f>
        <v>1</v>
      </c>
      <c r="W32" s="113">
        <f>SUM(W28:W31)</f>
        <v>0</v>
      </c>
      <c r="X32" s="113">
        <f>SUM(X28:X31)</f>
        <v>2</v>
      </c>
      <c r="Y32" s="113">
        <f>SUM(Y28:Y31)</f>
        <v>0</v>
      </c>
      <c r="Z32" s="114">
        <f>SUM(Z28:Z31)</f>
        <v>3</v>
      </c>
      <c r="AA32" s="169"/>
      <c r="AE32" s="134" t="s">
        <v>13</v>
      </c>
      <c r="AF32" s="139"/>
      <c r="AG32" s="178">
        <f>SUM(AG28:AG31)</f>
        <v>0.8</v>
      </c>
      <c r="AH32" s="113">
        <f>SUM(AH28:AH31)</f>
        <v>0</v>
      </c>
      <c r="AI32" s="113">
        <f>SUM(AI28:AI31)</f>
        <v>2</v>
      </c>
      <c r="AJ32" s="113">
        <f>SUM(AJ28:AJ31)</f>
        <v>0</v>
      </c>
      <c r="AK32" s="114">
        <f>SUM(AK28:AK31)</f>
        <v>2.8</v>
      </c>
      <c r="AM32" s="31"/>
      <c r="AO32" s="76" t="s">
        <v>48</v>
      </c>
      <c r="AP32" s="22">
        <v>9.1999999999999993</v>
      </c>
      <c r="AQ32" s="22"/>
      <c r="AR32" s="22">
        <v>0</v>
      </c>
      <c r="AS32" s="22" t="s">
        <v>1</v>
      </c>
      <c r="AT32" s="22">
        <v>28.3</v>
      </c>
      <c r="AU32" s="22">
        <v>9.1</v>
      </c>
      <c r="AV32" s="22"/>
      <c r="AW32" s="22"/>
      <c r="AX32" s="22">
        <v>1</v>
      </c>
      <c r="AY32" s="22"/>
      <c r="AZ32" s="22"/>
      <c r="BA32" s="22">
        <v>3</v>
      </c>
      <c r="BB32" s="22">
        <v>3</v>
      </c>
      <c r="BC32" s="22">
        <v>1</v>
      </c>
      <c r="BD32" s="22" t="s">
        <v>1</v>
      </c>
      <c r="BE32" s="88">
        <f t="shared" si="1"/>
        <v>54.6</v>
      </c>
      <c r="BF32" s="87"/>
    </row>
    <row r="33" spans="1:66" ht="18" customHeight="1">
      <c r="A33" s="219">
        <v>1051</v>
      </c>
      <c r="B33" s="76" t="s">
        <v>96</v>
      </c>
      <c r="C33" s="22">
        <v>13</v>
      </c>
      <c r="D33" s="22"/>
      <c r="E33" s="22"/>
      <c r="F33" s="22"/>
      <c r="G33" s="22">
        <v>49</v>
      </c>
      <c r="H33" s="22"/>
      <c r="I33" s="22"/>
      <c r="J33" s="22"/>
      <c r="K33" s="22"/>
      <c r="L33" s="22"/>
      <c r="M33" s="22"/>
      <c r="N33" s="22">
        <v>1</v>
      </c>
      <c r="O33" s="22">
        <v>5</v>
      </c>
      <c r="P33" s="23">
        <v>1</v>
      </c>
      <c r="Q33" s="22" t="s">
        <v>1</v>
      </c>
      <c r="R33" s="24">
        <f t="shared" si="0"/>
        <v>69</v>
      </c>
      <c r="T33" s="112" t="s">
        <v>114</v>
      </c>
      <c r="U33" s="102"/>
      <c r="V33" s="191" t="s">
        <v>14</v>
      </c>
      <c r="W33" s="191" t="s">
        <v>9</v>
      </c>
      <c r="X33" s="100" t="s">
        <v>15</v>
      </c>
      <c r="Y33" s="100" t="s">
        <v>44</v>
      </c>
      <c r="Z33" s="100" t="s">
        <v>132</v>
      </c>
      <c r="AA33" s="188" t="s">
        <v>16</v>
      </c>
      <c r="AB33" s="31"/>
      <c r="AC33" s="31"/>
      <c r="AD33" s="31"/>
      <c r="AE33" s="112" t="s">
        <v>114</v>
      </c>
      <c r="AF33" s="102"/>
      <c r="AG33" s="182" t="s">
        <v>14</v>
      </c>
      <c r="AH33" s="191" t="s">
        <v>9</v>
      </c>
      <c r="AI33" s="100" t="s">
        <v>15</v>
      </c>
      <c r="AJ33" s="100" t="s">
        <v>44</v>
      </c>
      <c r="AK33" s="100" t="s">
        <v>132</v>
      </c>
      <c r="AL33" s="101" t="s">
        <v>16</v>
      </c>
      <c r="AM33" s="60"/>
      <c r="AN33" s="60"/>
      <c r="AO33" s="76" t="s">
        <v>96</v>
      </c>
      <c r="AP33" s="22">
        <v>11.7</v>
      </c>
      <c r="AQ33" s="22"/>
      <c r="AR33" s="22"/>
      <c r="AS33" s="22"/>
      <c r="AT33" s="22">
        <v>48.11</v>
      </c>
      <c r="AU33" s="22"/>
      <c r="AV33" s="22"/>
      <c r="AW33" s="22"/>
      <c r="AX33" s="22"/>
      <c r="AY33" s="22"/>
      <c r="AZ33" s="22"/>
      <c r="BA33" s="22">
        <v>1</v>
      </c>
      <c r="BB33" s="22">
        <v>5</v>
      </c>
      <c r="BC33" s="22">
        <v>1</v>
      </c>
      <c r="BD33" s="22" t="s">
        <v>1</v>
      </c>
      <c r="BE33" s="88">
        <f t="shared" si="1"/>
        <v>66.81</v>
      </c>
      <c r="BF33" s="87"/>
    </row>
    <row r="34" spans="1:66" ht="18" customHeight="1">
      <c r="A34" s="219">
        <v>1027</v>
      </c>
      <c r="B34" s="76" t="s">
        <v>49</v>
      </c>
      <c r="C34" s="22">
        <v>4</v>
      </c>
      <c r="D34" s="22"/>
      <c r="E34" s="22"/>
      <c r="F34" s="22" t="s">
        <v>1</v>
      </c>
      <c r="G34" s="22">
        <v>2</v>
      </c>
      <c r="H34" s="22"/>
      <c r="I34" s="22">
        <v>21</v>
      </c>
      <c r="J34" s="50">
        <v>3</v>
      </c>
      <c r="K34" s="22"/>
      <c r="L34" s="22"/>
      <c r="M34" s="22"/>
      <c r="N34" s="22" t="s">
        <v>1</v>
      </c>
      <c r="O34" s="22"/>
      <c r="P34" s="23">
        <v>1</v>
      </c>
      <c r="Q34" s="22" t="s">
        <v>1</v>
      </c>
      <c r="R34" s="24">
        <f t="shared" si="0"/>
        <v>31</v>
      </c>
      <c r="T34" s="36">
        <v>91301</v>
      </c>
      <c r="U34" s="32" t="s">
        <v>140</v>
      </c>
      <c r="V34" s="161"/>
      <c r="W34" s="12"/>
      <c r="X34" s="13"/>
      <c r="Y34" s="12"/>
      <c r="Z34" s="12"/>
      <c r="AA34" s="14">
        <f>SUM(W34:Z34)</f>
        <v>0</v>
      </c>
      <c r="AB34" s="60"/>
      <c r="AC34" s="60"/>
      <c r="AD34" s="60"/>
      <c r="AE34" s="36">
        <v>91301</v>
      </c>
      <c r="AF34" s="32" t="s">
        <v>141</v>
      </c>
      <c r="AG34" s="183"/>
      <c r="AH34" s="12"/>
      <c r="AI34" s="13"/>
      <c r="AJ34" s="12"/>
      <c r="AK34" s="12"/>
      <c r="AL34" s="14">
        <f>SUM(AH34:AK34)</f>
        <v>0</v>
      </c>
      <c r="AM34" s="30"/>
      <c r="AN34" s="30"/>
      <c r="AO34" s="76" t="s">
        <v>49</v>
      </c>
      <c r="AP34" s="22">
        <v>4</v>
      </c>
      <c r="AQ34" s="22"/>
      <c r="AR34" s="22"/>
      <c r="AS34" s="22" t="s">
        <v>1</v>
      </c>
      <c r="AT34" s="22">
        <v>2</v>
      </c>
      <c r="AU34" s="22"/>
      <c r="AV34" s="22">
        <v>21</v>
      </c>
      <c r="AW34" s="50">
        <v>2.5</v>
      </c>
      <c r="AX34" s="22"/>
      <c r="AY34" s="22"/>
      <c r="AZ34" s="22"/>
      <c r="BA34" s="22" t="s">
        <v>1</v>
      </c>
      <c r="BB34" s="22"/>
      <c r="BC34" s="22">
        <v>1</v>
      </c>
      <c r="BD34" s="22" t="s">
        <v>1</v>
      </c>
      <c r="BE34" s="88">
        <f t="shared" si="1"/>
        <v>30.5</v>
      </c>
      <c r="BF34" s="87"/>
    </row>
    <row r="35" spans="1:66" ht="18" customHeight="1">
      <c r="A35" s="220">
        <v>1193</v>
      </c>
      <c r="B35" s="76" t="s">
        <v>129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24">
        <f t="shared" si="0"/>
        <v>0</v>
      </c>
      <c r="T35" s="36">
        <v>90383</v>
      </c>
      <c r="U35" s="32" t="s">
        <v>135</v>
      </c>
      <c r="V35" s="161"/>
      <c r="W35" s="12">
        <v>0</v>
      </c>
      <c r="X35" s="12">
        <v>0</v>
      </c>
      <c r="Y35" s="12">
        <v>0</v>
      </c>
      <c r="Z35" s="12"/>
      <c r="AA35" s="14">
        <f>SUM(W35:Z35)</f>
        <v>0</v>
      </c>
      <c r="AB35" s="30"/>
      <c r="AC35" s="30"/>
      <c r="AD35" s="30"/>
      <c r="AE35" s="36">
        <v>90383</v>
      </c>
      <c r="AF35" s="32" t="s">
        <v>134</v>
      </c>
      <c r="AG35" s="183"/>
      <c r="AH35" s="12">
        <v>0</v>
      </c>
      <c r="AI35" s="12">
        <v>0</v>
      </c>
      <c r="AJ35" s="12">
        <v>0</v>
      </c>
      <c r="AK35" s="12"/>
      <c r="AL35" s="14">
        <f>SUM(AH35:AK35)</f>
        <v>0</v>
      </c>
      <c r="AM35" s="30"/>
      <c r="AN35" s="30"/>
      <c r="AO35" s="76" t="s">
        <v>130</v>
      </c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88">
        <f t="shared" si="1"/>
        <v>0</v>
      </c>
      <c r="BF35" s="87"/>
    </row>
    <row r="36" spans="1:66" ht="15.75" customHeight="1" thickBot="1">
      <c r="A36" s="219">
        <v>5023</v>
      </c>
      <c r="B36" s="76" t="s">
        <v>50</v>
      </c>
      <c r="C36" s="22">
        <v>16</v>
      </c>
      <c r="D36" s="22"/>
      <c r="E36" s="22"/>
      <c r="F36" s="22"/>
      <c r="G36" s="22">
        <v>16</v>
      </c>
      <c r="H36" s="22"/>
      <c r="I36" s="22"/>
      <c r="J36" s="22"/>
      <c r="K36" s="22">
        <v>1</v>
      </c>
      <c r="L36" s="22">
        <v>26</v>
      </c>
      <c r="M36" s="22"/>
      <c r="N36" s="22" t="s">
        <v>1</v>
      </c>
      <c r="O36" s="22">
        <v>1</v>
      </c>
      <c r="P36" s="23">
        <v>5</v>
      </c>
      <c r="Q36" s="22" t="s">
        <v>1</v>
      </c>
      <c r="R36" s="24">
        <f t="shared" si="0"/>
        <v>65</v>
      </c>
      <c r="T36" s="134" t="s">
        <v>13</v>
      </c>
      <c r="U36" s="139"/>
      <c r="V36" s="162">
        <f t="shared" ref="V36:AA36" si="6">SUM(V34:V35)</f>
        <v>0</v>
      </c>
      <c r="W36" s="113">
        <f t="shared" si="6"/>
        <v>0</v>
      </c>
      <c r="X36" s="113">
        <f t="shared" si="6"/>
        <v>0</v>
      </c>
      <c r="Y36" s="113">
        <f t="shared" si="6"/>
        <v>0</v>
      </c>
      <c r="Z36" s="113">
        <f t="shared" si="6"/>
        <v>0</v>
      </c>
      <c r="AA36" s="114">
        <f t="shared" si="6"/>
        <v>0</v>
      </c>
      <c r="AB36" s="30"/>
      <c r="AC36" s="30"/>
      <c r="AD36" s="30"/>
      <c r="AE36" s="134" t="s">
        <v>13</v>
      </c>
      <c r="AF36" s="139"/>
      <c r="AG36" s="186">
        <f t="shared" ref="AG36:AL36" si="7">SUM(AG34:AG35)</f>
        <v>0</v>
      </c>
      <c r="AH36" s="113">
        <f t="shared" si="7"/>
        <v>0</v>
      </c>
      <c r="AI36" s="113">
        <f t="shared" si="7"/>
        <v>0</v>
      </c>
      <c r="AJ36" s="113">
        <f t="shared" si="7"/>
        <v>0</v>
      </c>
      <c r="AK36" s="113">
        <f t="shared" si="7"/>
        <v>0</v>
      </c>
      <c r="AL36" s="114">
        <f t="shared" si="7"/>
        <v>0</v>
      </c>
      <c r="AM36" s="169"/>
      <c r="AN36" s="169"/>
      <c r="AO36" s="76" t="s">
        <v>50</v>
      </c>
      <c r="AP36" s="22">
        <v>15</v>
      </c>
      <c r="AQ36" s="22"/>
      <c r="AR36" s="22"/>
      <c r="AS36" s="22"/>
      <c r="AT36" s="22">
        <v>16</v>
      </c>
      <c r="AU36" s="22"/>
      <c r="AV36" s="22"/>
      <c r="AW36" s="22"/>
      <c r="AX36" s="22">
        <v>1</v>
      </c>
      <c r="AY36" s="22">
        <v>26</v>
      </c>
      <c r="AZ36" s="22"/>
      <c r="BA36" s="22" t="s">
        <v>1</v>
      </c>
      <c r="BB36" s="22">
        <v>1</v>
      </c>
      <c r="BC36" s="22">
        <v>5</v>
      </c>
      <c r="BD36" s="22" t="s">
        <v>1</v>
      </c>
      <c r="BE36" s="88">
        <f t="shared" si="1"/>
        <v>64</v>
      </c>
      <c r="BF36" s="87"/>
    </row>
    <row r="37" spans="1:66" ht="18" customHeight="1">
      <c r="A37" s="219">
        <v>5024</v>
      </c>
      <c r="B37" s="76" t="s">
        <v>51</v>
      </c>
      <c r="C37" s="22">
        <v>3</v>
      </c>
      <c r="D37" s="22" t="s">
        <v>1</v>
      </c>
      <c r="E37" s="22">
        <v>2</v>
      </c>
      <c r="F37" s="22" t="s">
        <v>1</v>
      </c>
      <c r="G37" s="22" t="s">
        <v>1</v>
      </c>
      <c r="H37" s="22">
        <v>27</v>
      </c>
      <c r="I37" s="22"/>
      <c r="J37" s="22"/>
      <c r="K37" s="22"/>
      <c r="L37" s="22"/>
      <c r="M37" s="22"/>
      <c r="N37" s="22" t="s">
        <v>1</v>
      </c>
      <c r="O37" s="22">
        <v>9</v>
      </c>
      <c r="P37" s="23"/>
      <c r="Q37" s="22" t="s">
        <v>1</v>
      </c>
      <c r="R37" s="24">
        <f t="shared" si="0"/>
        <v>41</v>
      </c>
      <c r="T37" s="112" t="s">
        <v>113</v>
      </c>
      <c r="U37" s="102"/>
      <c r="V37" s="191" t="s">
        <v>14</v>
      </c>
      <c r="W37" s="191" t="s">
        <v>9</v>
      </c>
      <c r="X37" s="100" t="s">
        <v>15</v>
      </c>
      <c r="Y37" s="191" t="s">
        <v>44</v>
      </c>
      <c r="Z37" s="100" t="s">
        <v>132</v>
      </c>
      <c r="AA37" s="203" t="s">
        <v>126</v>
      </c>
      <c r="AB37" s="188" t="s">
        <v>16</v>
      </c>
      <c r="AC37" s="205"/>
      <c r="AD37" s="169"/>
      <c r="AE37" s="112" t="s">
        <v>113</v>
      </c>
      <c r="AF37" s="102"/>
      <c r="AG37" s="182" t="s">
        <v>14</v>
      </c>
      <c r="AH37" s="191" t="s">
        <v>9</v>
      </c>
      <c r="AI37" s="100" t="s">
        <v>15</v>
      </c>
      <c r="AJ37" s="100" t="s">
        <v>44</v>
      </c>
      <c r="AK37" s="100" t="s">
        <v>132</v>
      </c>
      <c r="AL37" s="111" t="s">
        <v>126</v>
      </c>
      <c r="AM37" s="101" t="s">
        <v>16</v>
      </c>
      <c r="AN37" s="60"/>
      <c r="AO37" s="209" t="s">
        <v>51</v>
      </c>
      <c r="AP37" s="22">
        <v>3</v>
      </c>
      <c r="AQ37" s="22"/>
      <c r="AR37" s="22">
        <v>2</v>
      </c>
      <c r="AS37" s="22" t="s">
        <v>1</v>
      </c>
      <c r="AT37" s="22" t="s">
        <v>1</v>
      </c>
      <c r="AU37" s="22">
        <v>26.75</v>
      </c>
      <c r="AV37" s="22"/>
      <c r="AW37" s="22"/>
      <c r="AX37" s="22"/>
      <c r="AY37" s="22"/>
      <c r="AZ37" s="22"/>
      <c r="BA37" s="22" t="s">
        <v>1</v>
      </c>
      <c r="BB37" s="22">
        <v>8.75</v>
      </c>
      <c r="BC37" s="22"/>
      <c r="BD37" s="22" t="s">
        <v>1</v>
      </c>
      <c r="BE37" s="88">
        <f>SUM(AO37:BD37)</f>
        <v>40.5</v>
      </c>
      <c r="BF37" s="87"/>
    </row>
    <row r="38" spans="1:66" ht="18" customHeight="1">
      <c r="A38" s="219">
        <v>5031</v>
      </c>
      <c r="B38" s="76" t="s">
        <v>91</v>
      </c>
      <c r="C38" s="22">
        <v>1</v>
      </c>
      <c r="D38" s="22" t="s">
        <v>1</v>
      </c>
      <c r="E38" s="22">
        <v>5</v>
      </c>
      <c r="F38" s="22" t="s">
        <v>1</v>
      </c>
      <c r="G38" s="22" t="s">
        <v>1</v>
      </c>
      <c r="H38" s="22">
        <v>17</v>
      </c>
      <c r="I38" s="22"/>
      <c r="J38" s="22"/>
      <c r="K38" s="22"/>
      <c r="L38" s="22"/>
      <c r="M38" s="22"/>
      <c r="N38" s="22" t="s">
        <v>1</v>
      </c>
      <c r="O38" s="22">
        <v>1</v>
      </c>
      <c r="P38" s="23"/>
      <c r="Q38" s="22" t="s">
        <v>1</v>
      </c>
      <c r="R38" s="24">
        <f>SUM(C38:Q38)</f>
        <v>24</v>
      </c>
      <c r="T38" s="36">
        <v>91201</v>
      </c>
      <c r="U38" s="32" t="s">
        <v>115</v>
      </c>
      <c r="V38" s="161"/>
      <c r="W38" s="12">
        <v>1</v>
      </c>
      <c r="X38" s="13">
        <v>1</v>
      </c>
      <c r="Y38" s="12"/>
      <c r="Z38" s="12"/>
      <c r="AA38" s="66">
        <v>0</v>
      </c>
      <c r="AB38" s="14">
        <f>SUM(W38:Z38)</f>
        <v>2</v>
      </c>
      <c r="AC38" s="30"/>
      <c r="AD38" s="31"/>
      <c r="AE38" s="36">
        <v>91201</v>
      </c>
      <c r="AF38" s="32" t="s">
        <v>115</v>
      </c>
      <c r="AG38" s="183"/>
      <c r="AH38" s="12">
        <v>1</v>
      </c>
      <c r="AI38" s="13">
        <v>1</v>
      </c>
      <c r="AJ38" s="12">
        <v>0</v>
      </c>
      <c r="AK38" s="12"/>
      <c r="AL38" s="66">
        <v>0.2</v>
      </c>
      <c r="AM38" s="14">
        <f>SUM(AH38:AL38)</f>
        <v>2.2000000000000002</v>
      </c>
      <c r="AN38" s="30"/>
      <c r="AO38" s="76" t="s">
        <v>91</v>
      </c>
      <c r="AP38" s="22">
        <v>0.2</v>
      </c>
      <c r="AQ38" s="22"/>
      <c r="AR38" s="22">
        <v>5</v>
      </c>
      <c r="AS38" s="22"/>
      <c r="AT38" s="22"/>
      <c r="AU38" s="22">
        <v>17</v>
      </c>
      <c r="AV38" s="22"/>
      <c r="AW38" s="22"/>
      <c r="AX38" s="22"/>
      <c r="AY38" s="22"/>
      <c r="AZ38" s="22"/>
      <c r="BA38" s="22"/>
      <c r="BB38" s="22">
        <v>1</v>
      </c>
      <c r="BC38" s="22"/>
      <c r="BD38" s="22"/>
      <c r="BE38" s="88">
        <f t="shared" si="1"/>
        <v>23.2</v>
      </c>
      <c r="BF38" s="87"/>
    </row>
    <row r="39" spans="1:66" ht="18" customHeight="1">
      <c r="A39" s="219">
        <v>5034</v>
      </c>
      <c r="B39" s="76" t="s">
        <v>52</v>
      </c>
      <c r="C39" s="22">
        <v>3</v>
      </c>
      <c r="D39" s="22"/>
      <c r="E39" s="22">
        <v>1</v>
      </c>
      <c r="F39" s="22"/>
      <c r="G39" s="22"/>
      <c r="H39" s="22">
        <v>18</v>
      </c>
      <c r="I39" s="22"/>
      <c r="J39" s="22"/>
      <c r="K39" s="22"/>
      <c r="L39" s="22"/>
      <c r="M39" s="22"/>
      <c r="N39" s="22" t="s">
        <v>1</v>
      </c>
      <c r="O39" s="22">
        <v>2</v>
      </c>
      <c r="P39" s="23"/>
      <c r="Q39" s="22" t="s">
        <v>1</v>
      </c>
      <c r="R39" s="24">
        <f t="shared" si="0"/>
        <v>24</v>
      </c>
      <c r="T39" s="36" t="s">
        <v>1</v>
      </c>
      <c r="U39" s="95" t="s">
        <v>46</v>
      </c>
      <c r="V39" s="163"/>
      <c r="W39" s="12">
        <v>3</v>
      </c>
      <c r="X39" s="12"/>
      <c r="Y39" s="12"/>
      <c r="Z39" s="12"/>
      <c r="AA39" s="66"/>
      <c r="AB39" s="14">
        <f>SUM(W39:Z39)</f>
        <v>3</v>
      </c>
      <c r="AC39" s="30"/>
      <c r="AD39" s="60"/>
      <c r="AE39" s="36" t="s">
        <v>1</v>
      </c>
      <c r="AF39" s="95" t="s">
        <v>46</v>
      </c>
      <c r="AG39" s="184"/>
      <c r="AH39" s="12">
        <v>3</v>
      </c>
      <c r="AI39" s="12"/>
      <c r="AJ39" s="12"/>
      <c r="AK39" s="12"/>
      <c r="AL39" s="66"/>
      <c r="AM39" s="14">
        <f>SUM(AH39:AK39)</f>
        <v>3</v>
      </c>
      <c r="AN39" s="30"/>
      <c r="AO39" s="76" t="s">
        <v>52</v>
      </c>
      <c r="AP39" s="22">
        <v>3</v>
      </c>
      <c r="AQ39" s="22"/>
      <c r="AR39" s="22">
        <v>1</v>
      </c>
      <c r="AS39" s="22"/>
      <c r="AT39" s="22"/>
      <c r="AU39" s="22">
        <v>18</v>
      </c>
      <c r="AV39" s="22" t="s">
        <v>1</v>
      </c>
      <c r="AW39" s="22"/>
      <c r="AX39" s="22"/>
      <c r="AY39" s="22"/>
      <c r="AZ39" s="22"/>
      <c r="BA39" s="22" t="s">
        <v>1</v>
      </c>
      <c r="BB39" s="22">
        <v>2</v>
      </c>
      <c r="BC39" s="22"/>
      <c r="BD39" s="22" t="s">
        <v>1</v>
      </c>
      <c r="BE39" s="88">
        <f t="shared" si="1"/>
        <v>24</v>
      </c>
      <c r="BF39" s="87"/>
    </row>
    <row r="40" spans="1:66" ht="18" customHeight="1">
      <c r="A40" s="219">
        <v>5062</v>
      </c>
      <c r="B40" s="76" t="s">
        <v>53</v>
      </c>
      <c r="C40" s="22">
        <v>1</v>
      </c>
      <c r="D40" s="22"/>
      <c r="E40" s="22">
        <v>2</v>
      </c>
      <c r="F40" s="22" t="s">
        <v>1</v>
      </c>
      <c r="G40" s="22">
        <v>1</v>
      </c>
      <c r="H40" s="22">
        <v>4</v>
      </c>
      <c r="I40" s="22"/>
      <c r="J40" s="22"/>
      <c r="K40" s="22"/>
      <c r="L40" s="22"/>
      <c r="M40" s="22"/>
      <c r="N40" s="22"/>
      <c r="O40" s="22">
        <v>1</v>
      </c>
      <c r="P40" s="23"/>
      <c r="Q40" s="22" t="s">
        <v>1</v>
      </c>
      <c r="R40" s="24">
        <f t="shared" si="0"/>
        <v>9</v>
      </c>
      <c r="T40" s="36">
        <v>91701</v>
      </c>
      <c r="U40" s="32" t="s">
        <v>47</v>
      </c>
      <c r="V40" s="161"/>
      <c r="W40" s="12"/>
      <c r="X40" s="13">
        <v>2</v>
      </c>
      <c r="Y40" s="12" t="s">
        <v>1</v>
      </c>
      <c r="Z40" s="12">
        <v>125</v>
      </c>
      <c r="AA40" s="66"/>
      <c r="AB40" s="14">
        <f>SUM(W40:Z40)</f>
        <v>127</v>
      </c>
      <c r="AC40" s="30"/>
      <c r="AD40" s="30"/>
      <c r="AE40" s="36">
        <v>91701</v>
      </c>
      <c r="AF40" s="32" t="s">
        <v>47</v>
      </c>
      <c r="AG40" s="183"/>
      <c r="AH40" s="12"/>
      <c r="AI40" s="13">
        <v>2</v>
      </c>
      <c r="AJ40" s="12" t="s">
        <v>1</v>
      </c>
      <c r="AK40" s="12">
        <v>128.19</v>
      </c>
      <c r="AL40" s="66"/>
      <c r="AM40" s="14">
        <f>SUM(AH40:AK40)</f>
        <v>130.19</v>
      </c>
      <c r="AN40" s="30"/>
      <c r="AO40" s="76" t="s">
        <v>53</v>
      </c>
      <c r="AP40" s="22">
        <v>1</v>
      </c>
      <c r="AQ40" s="22"/>
      <c r="AR40" s="22">
        <v>2</v>
      </c>
      <c r="AS40" s="22" t="s">
        <v>1</v>
      </c>
      <c r="AT40" s="22">
        <v>1</v>
      </c>
      <c r="AU40" s="22">
        <v>4</v>
      </c>
      <c r="AV40" s="22"/>
      <c r="AW40" s="22"/>
      <c r="AX40" s="22"/>
      <c r="AY40" s="22"/>
      <c r="AZ40" s="22"/>
      <c r="BA40" s="22"/>
      <c r="BB40" s="22">
        <v>0.75</v>
      </c>
      <c r="BC40" s="22"/>
      <c r="BD40" s="22" t="s">
        <v>1</v>
      </c>
      <c r="BE40" s="88">
        <f t="shared" si="1"/>
        <v>8.75</v>
      </c>
      <c r="BF40" s="87"/>
    </row>
    <row r="41" spans="1:66" ht="18" customHeight="1" thickBot="1">
      <c r="A41" s="219">
        <v>5186</v>
      </c>
      <c r="B41" s="77" t="s">
        <v>54</v>
      </c>
      <c r="C41" s="23">
        <v>0</v>
      </c>
      <c r="D41" s="23"/>
      <c r="E41" s="23">
        <v>0</v>
      </c>
      <c r="F41" s="23"/>
      <c r="G41" s="23">
        <v>13</v>
      </c>
      <c r="H41" s="23">
        <v>1</v>
      </c>
      <c r="I41" s="23"/>
      <c r="J41" s="23"/>
      <c r="K41" s="23">
        <v>1</v>
      </c>
      <c r="L41" s="23"/>
      <c r="M41" s="23"/>
      <c r="N41" s="23">
        <v>14</v>
      </c>
      <c r="O41" s="23">
        <v>17</v>
      </c>
      <c r="P41" s="23">
        <v>1</v>
      </c>
      <c r="Q41" s="23" t="s">
        <v>1</v>
      </c>
      <c r="R41" s="14">
        <f t="shared" si="0"/>
        <v>47</v>
      </c>
      <c r="S41" s="37"/>
      <c r="T41" s="135" t="s">
        <v>13</v>
      </c>
      <c r="U41" s="136"/>
      <c r="V41" s="164">
        <f t="shared" ref="V41:AB41" si="8">SUM(V38:V40)</f>
        <v>0</v>
      </c>
      <c r="W41" s="118">
        <f t="shared" si="8"/>
        <v>4</v>
      </c>
      <c r="X41" s="118">
        <f t="shared" si="8"/>
        <v>3</v>
      </c>
      <c r="Y41" s="118">
        <f t="shared" si="8"/>
        <v>0</v>
      </c>
      <c r="Z41" s="118">
        <f t="shared" si="8"/>
        <v>125</v>
      </c>
      <c r="AA41" s="118">
        <f t="shared" si="8"/>
        <v>0</v>
      </c>
      <c r="AB41" s="137">
        <f t="shared" si="8"/>
        <v>132</v>
      </c>
      <c r="AC41" s="169"/>
      <c r="AD41" s="30"/>
      <c r="AE41" s="134" t="s">
        <v>13</v>
      </c>
      <c r="AF41" s="139"/>
      <c r="AG41" s="186">
        <f t="shared" ref="AG41:AM41" si="9">SUM(AG38:AG40)</f>
        <v>0</v>
      </c>
      <c r="AH41" s="113">
        <f t="shared" si="9"/>
        <v>4</v>
      </c>
      <c r="AI41" s="113">
        <f t="shared" si="9"/>
        <v>3</v>
      </c>
      <c r="AJ41" s="113">
        <f t="shared" si="9"/>
        <v>0</v>
      </c>
      <c r="AK41" s="140">
        <f t="shared" si="9"/>
        <v>128.19</v>
      </c>
      <c r="AL41" s="140">
        <f t="shared" si="9"/>
        <v>0.2</v>
      </c>
      <c r="AM41" s="141">
        <f t="shared" si="9"/>
        <v>135.38999999999999</v>
      </c>
      <c r="AN41" s="174"/>
      <c r="AO41" s="77" t="s">
        <v>54</v>
      </c>
      <c r="AP41" s="23">
        <v>0.2</v>
      </c>
      <c r="AQ41" s="23"/>
      <c r="AR41" s="23">
        <v>0</v>
      </c>
      <c r="AS41" s="23"/>
      <c r="AT41" s="23">
        <v>13</v>
      </c>
      <c r="AU41" s="23">
        <v>1</v>
      </c>
      <c r="AV41" s="23"/>
      <c r="AW41" s="23"/>
      <c r="AX41" s="23">
        <v>1</v>
      </c>
      <c r="AY41" s="23"/>
      <c r="AZ41" s="23"/>
      <c r="BA41" s="23">
        <v>14</v>
      </c>
      <c r="BB41" s="23">
        <v>17</v>
      </c>
      <c r="BC41" s="23">
        <v>1</v>
      </c>
      <c r="BD41" s="23" t="s">
        <v>1</v>
      </c>
      <c r="BE41" s="222">
        <f t="shared" si="1"/>
        <v>47.2</v>
      </c>
      <c r="BF41" s="87"/>
    </row>
    <row r="42" spans="1:66" s="37" customFormat="1" ht="18" customHeight="1" thickBot="1">
      <c r="A42" s="219">
        <v>5184</v>
      </c>
      <c r="B42" s="77" t="s">
        <v>56</v>
      </c>
      <c r="C42" s="23">
        <v>0</v>
      </c>
      <c r="D42" s="23"/>
      <c r="E42" s="23"/>
      <c r="F42" s="23"/>
      <c r="G42" s="23">
        <v>15</v>
      </c>
      <c r="H42" s="23"/>
      <c r="I42" s="23"/>
      <c r="J42" s="23"/>
      <c r="K42" s="23">
        <v>2</v>
      </c>
      <c r="L42" s="23"/>
      <c r="M42" s="23"/>
      <c r="N42" s="23">
        <v>3</v>
      </c>
      <c r="O42" s="23">
        <v>4</v>
      </c>
      <c r="P42" s="23">
        <v>1</v>
      </c>
      <c r="Q42" s="23">
        <v>0</v>
      </c>
      <c r="R42" s="14">
        <f t="shared" si="0"/>
        <v>25</v>
      </c>
      <c r="T42" s="124" t="s">
        <v>116</v>
      </c>
      <c r="U42" s="127"/>
      <c r="V42" s="214">
        <f>SUM(V41,V36,V32)</f>
        <v>1</v>
      </c>
      <c r="W42" s="215">
        <f>SUM(W41,W36,W32)</f>
        <v>4</v>
      </c>
      <c r="X42" s="215">
        <f>SUM(X41,X36,X32)</f>
        <v>5</v>
      </c>
      <c r="Y42" s="215">
        <f>SUM(Y41,Y36)</f>
        <v>0</v>
      </c>
      <c r="Z42" s="215">
        <f>SUM(Z41,Z36,Y32)</f>
        <v>125</v>
      </c>
      <c r="AA42" s="215">
        <f>SUM(AA41)</f>
        <v>0</v>
      </c>
      <c r="AB42" s="216">
        <f>SUM(AB41,AA36,Z32)</f>
        <v>135</v>
      </c>
      <c r="AC42" s="130"/>
      <c r="AD42" s="30"/>
      <c r="AE42" s="124" t="s">
        <v>116</v>
      </c>
      <c r="AF42" s="127"/>
      <c r="AG42" s="185">
        <v>0.8</v>
      </c>
      <c r="AH42" s="176">
        <f>SUM(AH41,AH36,AH32)</f>
        <v>4</v>
      </c>
      <c r="AI42" s="125">
        <f>SUM(AI41,AI36,AI32)</f>
        <v>5</v>
      </c>
      <c r="AJ42" s="125">
        <f>SUM(AJ41,AJ36)</f>
        <v>0</v>
      </c>
      <c r="AK42" s="177">
        <f>SUM(AK41,AK36,AJ32)</f>
        <v>128.19</v>
      </c>
      <c r="AL42" s="177">
        <f>SUM(AL41)</f>
        <v>0.2</v>
      </c>
      <c r="AM42" s="129">
        <f>SUM(AM41,AL36,AK32)</f>
        <v>138.19</v>
      </c>
      <c r="AN42" s="175"/>
      <c r="AO42" s="77" t="s">
        <v>56</v>
      </c>
      <c r="AP42" s="23">
        <v>0.2</v>
      </c>
      <c r="AQ42" s="23"/>
      <c r="AR42" s="23"/>
      <c r="AS42" s="23"/>
      <c r="AT42" s="23">
        <v>15</v>
      </c>
      <c r="AU42" s="23"/>
      <c r="AV42" s="23"/>
      <c r="AW42" s="23"/>
      <c r="AX42" s="23">
        <v>2</v>
      </c>
      <c r="AY42" s="23"/>
      <c r="AZ42" s="23"/>
      <c r="BA42" s="23">
        <v>3</v>
      </c>
      <c r="BB42" s="23">
        <v>4</v>
      </c>
      <c r="BC42" s="23">
        <v>0.5</v>
      </c>
      <c r="BD42" s="23">
        <v>0</v>
      </c>
      <c r="BE42" s="222">
        <f t="shared" si="1"/>
        <v>24.7</v>
      </c>
      <c r="BF42" s="89"/>
    </row>
    <row r="43" spans="1:66" ht="18" customHeight="1" thickBot="1">
      <c r="A43" s="219">
        <v>5185</v>
      </c>
      <c r="B43" s="76" t="s">
        <v>58</v>
      </c>
      <c r="C43" s="22">
        <v>1</v>
      </c>
      <c r="D43" s="22"/>
      <c r="E43" s="22"/>
      <c r="F43" s="22"/>
      <c r="G43" s="22">
        <v>61</v>
      </c>
      <c r="H43" s="22"/>
      <c r="I43" s="22"/>
      <c r="J43" s="22"/>
      <c r="K43" s="22">
        <v>10</v>
      </c>
      <c r="L43" s="22"/>
      <c r="M43" s="22"/>
      <c r="N43" s="22">
        <v>9</v>
      </c>
      <c r="O43" s="22">
        <v>22</v>
      </c>
      <c r="P43" s="23">
        <v>2</v>
      </c>
      <c r="Q43" s="22" t="s">
        <v>1</v>
      </c>
      <c r="R43" s="24">
        <f t="shared" si="0"/>
        <v>105</v>
      </c>
      <c r="T43" s="130"/>
      <c r="U43" s="131"/>
      <c r="V43" s="204"/>
      <c r="W43" s="130"/>
      <c r="X43" s="130"/>
      <c r="Y43" s="130"/>
      <c r="Z43" s="130"/>
      <c r="AA43" s="130"/>
      <c r="AB43" s="130"/>
      <c r="AC43" s="130"/>
      <c r="AD43" s="169"/>
      <c r="AE43" s="130"/>
      <c r="AF43" s="131"/>
      <c r="AG43" s="130"/>
      <c r="AH43" s="130"/>
      <c r="AI43" s="130"/>
      <c r="AJ43" s="130"/>
      <c r="AK43" s="130"/>
      <c r="AL43" s="11"/>
      <c r="AM43" s="30"/>
      <c r="AN43" s="30"/>
      <c r="AO43" s="76" t="s">
        <v>58</v>
      </c>
      <c r="AP43" s="22">
        <v>0.6</v>
      </c>
      <c r="AQ43" s="22"/>
      <c r="AR43" s="22"/>
      <c r="AS43" s="22"/>
      <c r="AT43" s="22">
        <v>60.2</v>
      </c>
      <c r="AU43" s="22"/>
      <c r="AV43" s="22"/>
      <c r="AW43" s="22"/>
      <c r="AX43" s="22">
        <v>10</v>
      </c>
      <c r="AY43" s="22"/>
      <c r="AZ43" s="22"/>
      <c r="BA43" s="22">
        <v>9</v>
      </c>
      <c r="BB43" s="22">
        <v>20.7</v>
      </c>
      <c r="BC43" s="22">
        <v>2</v>
      </c>
      <c r="BD43" s="22" t="s">
        <v>1</v>
      </c>
      <c r="BE43" s="88">
        <f t="shared" si="1"/>
        <v>102.50000000000001</v>
      </c>
      <c r="BF43" s="89"/>
      <c r="BG43" s="37"/>
      <c r="BH43" s="37"/>
      <c r="BI43" s="37"/>
      <c r="BJ43" s="37"/>
      <c r="BK43" s="37"/>
      <c r="BL43" s="37"/>
      <c r="BM43" s="37"/>
      <c r="BN43" s="37"/>
    </row>
    <row r="44" spans="1:66" ht="18" customHeight="1">
      <c r="A44" s="30">
        <v>3160</v>
      </c>
      <c r="B44" s="76" t="s">
        <v>59</v>
      </c>
      <c r="C44" s="22"/>
      <c r="D44" s="22">
        <v>9</v>
      </c>
      <c r="E44" s="22"/>
      <c r="F44" s="22"/>
      <c r="G44" s="22"/>
      <c r="H44" s="50">
        <v>16</v>
      </c>
      <c r="I44" s="22"/>
      <c r="J44" s="22"/>
      <c r="K44" s="22"/>
      <c r="L44" s="22"/>
      <c r="M44" s="22"/>
      <c r="N44" s="22">
        <v>4</v>
      </c>
      <c r="O44" s="22">
        <v>1</v>
      </c>
      <c r="P44" s="23">
        <v>4</v>
      </c>
      <c r="Q44" s="22">
        <v>2</v>
      </c>
      <c r="R44" s="24">
        <f t="shared" si="0"/>
        <v>36</v>
      </c>
      <c r="T44" s="7" t="s">
        <v>3</v>
      </c>
      <c r="U44" s="8" t="s">
        <v>117</v>
      </c>
      <c r="V44" s="9" t="s">
        <v>15</v>
      </c>
      <c r="W44" s="9" t="s">
        <v>132</v>
      </c>
      <c r="X44" s="67" t="s">
        <v>44</v>
      </c>
      <c r="Y44" s="10" t="s">
        <v>16</v>
      </c>
      <c r="Z44" s="60"/>
      <c r="AA44" s="60"/>
      <c r="AB44" s="128"/>
      <c r="AC44" s="128"/>
      <c r="AD44" s="130"/>
      <c r="AE44" s="7" t="s">
        <v>3</v>
      </c>
      <c r="AF44" s="8" t="s">
        <v>117</v>
      </c>
      <c r="AG44" s="9" t="s">
        <v>15</v>
      </c>
      <c r="AH44" s="9" t="s">
        <v>132</v>
      </c>
      <c r="AI44" s="67" t="s">
        <v>44</v>
      </c>
      <c r="AJ44" s="10" t="s">
        <v>16</v>
      </c>
      <c r="AK44" s="60"/>
      <c r="AL44" s="6"/>
      <c r="AM44" s="31"/>
      <c r="AO44" s="76" t="s">
        <v>59</v>
      </c>
      <c r="AP44" s="22"/>
      <c r="AQ44" s="22">
        <v>9</v>
      </c>
      <c r="AR44" s="22"/>
      <c r="AS44" s="22"/>
      <c r="AT44" s="22"/>
      <c r="AU44" s="50">
        <v>15.82</v>
      </c>
      <c r="AV44" s="22"/>
      <c r="AW44" s="22"/>
      <c r="AX44" s="22"/>
      <c r="AY44" s="22"/>
      <c r="AZ44" s="22"/>
      <c r="BA44" s="22">
        <v>4</v>
      </c>
      <c r="BB44" s="22">
        <v>1</v>
      </c>
      <c r="BC44" s="22">
        <v>4</v>
      </c>
      <c r="BD44" s="22">
        <v>2</v>
      </c>
      <c r="BE44" s="88">
        <f t="shared" si="1"/>
        <v>35.82</v>
      </c>
      <c r="BF44" s="87"/>
    </row>
    <row r="45" spans="1:66" ht="18" customHeight="1">
      <c r="A45" s="30">
        <v>3161</v>
      </c>
      <c r="B45" s="76" t="s">
        <v>61</v>
      </c>
      <c r="C45" s="22"/>
      <c r="D45" s="22">
        <v>7</v>
      </c>
      <c r="E45" s="22"/>
      <c r="F45" s="22"/>
      <c r="G45" s="22"/>
      <c r="H45" s="50">
        <v>6</v>
      </c>
      <c r="I45" s="22"/>
      <c r="J45" s="22"/>
      <c r="K45" s="22"/>
      <c r="L45" s="22"/>
      <c r="M45" s="22"/>
      <c r="N45" s="22"/>
      <c r="O45" s="22">
        <v>1</v>
      </c>
      <c r="P45" s="23"/>
      <c r="Q45" s="22"/>
      <c r="R45" s="24">
        <f t="shared" si="0"/>
        <v>14</v>
      </c>
      <c r="T45" s="36">
        <v>90281</v>
      </c>
      <c r="U45" s="32" t="s">
        <v>118</v>
      </c>
      <c r="V45" s="13">
        <v>3</v>
      </c>
      <c r="W45" s="12"/>
      <c r="X45" s="66"/>
      <c r="Y45" s="14">
        <f>SUM(V45:W45)</f>
        <v>3</v>
      </c>
      <c r="Z45" s="30"/>
      <c r="AA45" s="30"/>
      <c r="AB45" s="31"/>
      <c r="AC45" s="31"/>
      <c r="AD45" s="138"/>
      <c r="AE45" s="36">
        <v>90281</v>
      </c>
      <c r="AF45" s="32" t="s">
        <v>118</v>
      </c>
      <c r="AG45" s="13">
        <v>3</v>
      </c>
      <c r="AH45" s="12"/>
      <c r="AI45" s="66"/>
      <c r="AJ45" s="14">
        <f>SUM(AG45:AH45)</f>
        <v>3</v>
      </c>
      <c r="AK45" s="30"/>
      <c r="AL45" s="6"/>
      <c r="AM45" s="6"/>
      <c r="AO45" s="76" t="s">
        <v>61</v>
      </c>
      <c r="AP45" s="22"/>
      <c r="AQ45" s="22">
        <v>6.5</v>
      </c>
      <c r="AR45" s="22"/>
      <c r="AS45" s="22"/>
      <c r="AT45" s="22"/>
      <c r="AU45" s="50">
        <v>6</v>
      </c>
      <c r="AV45" s="22"/>
      <c r="AW45" s="22"/>
      <c r="AX45" s="22"/>
      <c r="AY45" s="22"/>
      <c r="AZ45" s="22"/>
      <c r="BA45" s="22"/>
      <c r="BB45" s="22">
        <v>1</v>
      </c>
      <c r="BC45" s="23"/>
      <c r="BD45" s="22"/>
      <c r="BE45" s="88">
        <f t="shared" si="1"/>
        <v>13.5</v>
      </c>
      <c r="BF45" s="87"/>
    </row>
    <row r="46" spans="1:66" ht="18" customHeight="1">
      <c r="A46" s="223">
        <v>91301</v>
      </c>
      <c r="B46" s="77" t="s">
        <v>63</v>
      </c>
      <c r="C46" s="22">
        <v>0</v>
      </c>
      <c r="D46" s="22"/>
      <c r="E46" s="22"/>
      <c r="F46" s="22"/>
      <c r="G46" s="22"/>
      <c r="H46" s="22"/>
      <c r="I46" s="22"/>
      <c r="J46" s="22"/>
      <c r="K46" s="22"/>
      <c r="L46" s="22"/>
      <c r="M46" s="22">
        <v>3</v>
      </c>
      <c r="N46" s="22"/>
      <c r="O46" s="22"/>
      <c r="P46" s="22"/>
      <c r="Q46" s="22"/>
      <c r="R46" s="24">
        <f t="shared" si="0"/>
        <v>3</v>
      </c>
      <c r="T46" s="92">
        <v>90187</v>
      </c>
      <c r="U46" s="32" t="s">
        <v>119</v>
      </c>
      <c r="V46" s="74">
        <v>1</v>
      </c>
      <c r="W46" s="90" t="s">
        <v>1</v>
      </c>
      <c r="X46" s="110" t="s">
        <v>1</v>
      </c>
      <c r="Y46" s="109">
        <f>SUM(V46:W46)</f>
        <v>1</v>
      </c>
      <c r="Z46" s="30"/>
      <c r="AA46" s="30"/>
      <c r="AB46" s="11"/>
      <c r="AC46" s="11"/>
      <c r="AD46" s="128"/>
      <c r="AE46" s="92">
        <v>90187</v>
      </c>
      <c r="AF46" s="32" t="s">
        <v>119</v>
      </c>
      <c r="AG46" s="74">
        <v>1</v>
      </c>
      <c r="AH46" s="90" t="s">
        <v>1</v>
      </c>
      <c r="AI46" s="110" t="s">
        <v>1</v>
      </c>
      <c r="AJ46" s="109">
        <f>SUM(AG46:AH46)</f>
        <v>1</v>
      </c>
      <c r="AK46" s="30"/>
      <c r="AL46" s="6"/>
      <c r="AM46" s="6"/>
      <c r="AO46" s="77" t="s">
        <v>63</v>
      </c>
      <c r="AP46" s="22">
        <v>0.2</v>
      </c>
      <c r="AQ46" s="22"/>
      <c r="AR46" s="22"/>
      <c r="AS46" s="22"/>
      <c r="AT46" s="22"/>
      <c r="AU46" s="22"/>
      <c r="AV46" s="22"/>
      <c r="AW46" s="22"/>
      <c r="AX46" s="22"/>
      <c r="AY46" s="22"/>
      <c r="AZ46" s="22">
        <v>3</v>
      </c>
      <c r="BA46" s="22"/>
      <c r="BB46" s="22"/>
      <c r="BC46" s="22"/>
      <c r="BD46" s="22"/>
      <c r="BE46" s="88">
        <f t="shared" si="1"/>
        <v>3.2</v>
      </c>
      <c r="BF46" s="87"/>
    </row>
    <row r="47" spans="1:66" ht="18" customHeight="1">
      <c r="A47" s="30">
        <v>8001</v>
      </c>
      <c r="B47" s="77" t="s">
        <v>64</v>
      </c>
      <c r="C47" s="22">
        <v>1</v>
      </c>
      <c r="D47" s="22"/>
      <c r="E47" s="22"/>
      <c r="F47" s="22"/>
      <c r="G47" s="22">
        <v>13</v>
      </c>
      <c r="H47" s="22"/>
      <c r="I47" s="22"/>
      <c r="J47" s="22">
        <v>23</v>
      </c>
      <c r="K47" s="22"/>
      <c r="L47" s="22"/>
      <c r="M47" s="22"/>
      <c r="N47" s="22"/>
      <c r="O47" s="22"/>
      <c r="P47" s="22"/>
      <c r="Q47" s="22"/>
      <c r="R47" s="24">
        <f t="shared" si="0"/>
        <v>37</v>
      </c>
      <c r="T47" s="36">
        <v>90286</v>
      </c>
      <c r="U47" s="34" t="s">
        <v>55</v>
      </c>
      <c r="V47" s="13">
        <v>2</v>
      </c>
      <c r="W47" s="12">
        <v>2</v>
      </c>
      <c r="X47" s="66"/>
      <c r="Y47" s="14">
        <f>SUM(V47:W47)</f>
        <v>4</v>
      </c>
      <c r="Z47" s="30"/>
      <c r="AA47" s="30"/>
      <c r="AB47" s="6"/>
      <c r="AC47" s="6"/>
      <c r="AD47" s="128"/>
      <c r="AE47" s="36">
        <v>90286</v>
      </c>
      <c r="AF47" s="34" t="s">
        <v>55</v>
      </c>
      <c r="AG47" s="13">
        <v>2</v>
      </c>
      <c r="AH47" s="12">
        <v>2</v>
      </c>
      <c r="AI47" s="66"/>
      <c r="AJ47" s="14">
        <f>SUM(AG47:AH47)</f>
        <v>4</v>
      </c>
      <c r="AK47" s="30"/>
      <c r="AL47" s="6"/>
      <c r="AM47" s="6"/>
      <c r="AO47" s="77" t="s">
        <v>64</v>
      </c>
      <c r="AP47" s="22">
        <v>1</v>
      </c>
      <c r="AQ47" s="22"/>
      <c r="AR47" s="22"/>
      <c r="AS47" s="22"/>
      <c r="AT47" s="22">
        <v>13</v>
      </c>
      <c r="AU47" s="22"/>
      <c r="AV47" s="22"/>
      <c r="AW47" s="22">
        <v>22.5</v>
      </c>
      <c r="AX47" s="22"/>
      <c r="AY47" s="22"/>
      <c r="AZ47" s="22"/>
      <c r="BA47" s="22"/>
      <c r="BB47" s="22"/>
      <c r="BC47" s="22"/>
      <c r="BD47" s="22"/>
      <c r="BE47" s="88">
        <f t="shared" si="1"/>
        <v>36.5</v>
      </c>
      <c r="BF47" s="87"/>
    </row>
    <row r="48" spans="1:66" ht="18" customHeight="1">
      <c r="A48" s="30">
        <v>9990</v>
      </c>
      <c r="B48" s="77" t="s">
        <v>97</v>
      </c>
      <c r="C48" s="40"/>
      <c r="D48" s="22"/>
      <c r="E48" s="22"/>
      <c r="F48" s="22"/>
      <c r="G48" s="22">
        <v>0</v>
      </c>
      <c r="H48" s="22"/>
      <c r="I48" s="22"/>
      <c r="J48" s="22"/>
      <c r="K48" s="22"/>
      <c r="L48" s="22"/>
      <c r="M48" s="22"/>
      <c r="N48" s="22">
        <v>21</v>
      </c>
      <c r="O48" s="22">
        <v>7</v>
      </c>
      <c r="P48" s="22">
        <v>9</v>
      </c>
      <c r="Q48" s="22" t="s">
        <v>1</v>
      </c>
      <c r="R48" s="24">
        <f t="shared" si="0"/>
        <v>37</v>
      </c>
      <c r="T48" s="36">
        <v>90801</v>
      </c>
      <c r="U48" s="32" t="s">
        <v>28</v>
      </c>
      <c r="V48" s="12">
        <v>10</v>
      </c>
      <c r="W48" s="13" t="s">
        <v>1</v>
      </c>
      <c r="X48" s="73"/>
      <c r="Y48" s="14">
        <f>SUM(V48:W48)</f>
        <v>10</v>
      </c>
      <c r="Z48" s="30"/>
      <c r="AA48" s="30"/>
      <c r="AB48" s="6"/>
      <c r="AC48" s="6"/>
      <c r="AD48" s="31"/>
      <c r="AE48" s="36">
        <v>90801</v>
      </c>
      <c r="AF48" s="32" t="s">
        <v>28</v>
      </c>
      <c r="AG48" s="12">
        <v>10</v>
      </c>
      <c r="AH48" s="13" t="s">
        <v>1</v>
      </c>
      <c r="AI48" s="73"/>
      <c r="AJ48" s="14">
        <f>SUM(AG48:AH48)</f>
        <v>10</v>
      </c>
      <c r="AK48" s="30"/>
      <c r="AL48" s="6"/>
      <c r="AM48" s="6"/>
      <c r="AO48" s="77" t="s">
        <v>97</v>
      </c>
      <c r="AP48" s="41"/>
      <c r="AQ48" s="22"/>
      <c r="AR48" s="22"/>
      <c r="AS48" s="22"/>
      <c r="AT48" s="22">
        <v>0</v>
      </c>
      <c r="AU48" s="22"/>
      <c r="AV48" s="22"/>
      <c r="AW48" s="22"/>
      <c r="AX48" s="22"/>
      <c r="AY48" s="22"/>
      <c r="AZ48" s="22"/>
      <c r="BA48" s="22">
        <v>21</v>
      </c>
      <c r="BB48" s="22">
        <v>7</v>
      </c>
      <c r="BC48" s="22">
        <v>9</v>
      </c>
      <c r="BD48" s="22" t="s">
        <v>1</v>
      </c>
      <c r="BE48" s="88">
        <f t="shared" si="1"/>
        <v>37</v>
      </c>
      <c r="BF48" s="87"/>
    </row>
    <row r="49" spans="1:58" ht="18" customHeight="1" thickBot="1">
      <c r="A49" s="30"/>
      <c r="B49" s="76" t="s">
        <v>101</v>
      </c>
      <c r="C49" s="42"/>
      <c r="D49" s="22"/>
      <c r="E49" s="22"/>
      <c r="F49" s="22"/>
      <c r="G49" s="22"/>
      <c r="H49" s="22" t="s">
        <v>1</v>
      </c>
      <c r="I49" s="22"/>
      <c r="J49" s="22"/>
      <c r="K49" s="22"/>
      <c r="L49" s="22"/>
      <c r="M49" s="22"/>
      <c r="N49" s="22" t="s">
        <v>1</v>
      </c>
      <c r="O49" s="22"/>
      <c r="P49" s="22">
        <v>4</v>
      </c>
      <c r="Q49" s="22"/>
      <c r="R49" s="24">
        <f t="shared" si="0"/>
        <v>4</v>
      </c>
      <c r="T49" s="134" t="s">
        <v>13</v>
      </c>
      <c r="U49" s="103"/>
      <c r="V49" s="113">
        <f>SUM(V45:V48)</f>
        <v>16</v>
      </c>
      <c r="W49" s="113">
        <f>SUM(W45:W48)</f>
        <v>2</v>
      </c>
      <c r="X49" s="113">
        <f>SUM(X45:X48)</f>
        <v>0</v>
      </c>
      <c r="Y49" s="114">
        <f>SUM(Y45:Y48)</f>
        <v>18</v>
      </c>
      <c r="Z49" s="30"/>
      <c r="AA49" s="30"/>
      <c r="AB49" s="6"/>
      <c r="AC49" s="6"/>
      <c r="AD49" s="11"/>
      <c r="AE49" s="134" t="s">
        <v>13</v>
      </c>
      <c r="AF49" s="103"/>
      <c r="AG49" s="212">
        <f>SUM(AG45:AG48)</f>
        <v>16</v>
      </c>
      <c r="AH49" s="212">
        <f t="shared" ref="AH49:AJ49" si="10">SUM(AH45:AH48)</f>
        <v>2</v>
      </c>
      <c r="AI49" s="212">
        <f t="shared" si="10"/>
        <v>0</v>
      </c>
      <c r="AJ49" s="213">
        <f t="shared" si="10"/>
        <v>18</v>
      </c>
      <c r="AK49" s="30"/>
      <c r="AL49" s="6"/>
      <c r="AM49" s="6"/>
      <c r="AO49" s="76" t="s">
        <v>101</v>
      </c>
      <c r="AP49" s="42"/>
      <c r="AQ49" s="22"/>
      <c r="AR49" s="22"/>
      <c r="AS49" s="22"/>
      <c r="AT49" s="22"/>
      <c r="AU49" s="22" t="s">
        <v>1</v>
      </c>
      <c r="AV49" s="22"/>
      <c r="AW49" s="22"/>
      <c r="AX49" s="22"/>
      <c r="AY49" s="22"/>
      <c r="AZ49" s="22"/>
      <c r="BA49" s="22" t="s">
        <v>1</v>
      </c>
      <c r="BB49" s="22"/>
      <c r="BC49" s="22">
        <v>4</v>
      </c>
      <c r="BD49" s="22"/>
      <c r="BE49" s="88">
        <f t="shared" si="1"/>
        <v>4</v>
      </c>
      <c r="BF49" s="87"/>
    </row>
    <row r="50" spans="1:58" ht="18" customHeight="1">
      <c r="B50" s="115" t="s">
        <v>127</v>
      </c>
      <c r="C50" s="4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>
        <v>37</v>
      </c>
      <c r="Q50" s="22"/>
      <c r="R50" s="24">
        <f t="shared" si="0"/>
        <v>37</v>
      </c>
      <c r="T50" s="112" t="s">
        <v>121</v>
      </c>
      <c r="U50" s="102"/>
      <c r="V50" s="100" t="s">
        <v>15</v>
      </c>
      <c r="W50" s="100" t="s">
        <v>132</v>
      </c>
      <c r="X50" s="104" t="s">
        <v>44</v>
      </c>
      <c r="Y50" s="101" t="s">
        <v>16</v>
      </c>
      <c r="Z50" s="30"/>
      <c r="AA50" s="30"/>
      <c r="AB50" s="6"/>
      <c r="AC50" s="6"/>
      <c r="AD50" s="6"/>
      <c r="AE50" s="112" t="s">
        <v>121</v>
      </c>
      <c r="AF50" s="102"/>
      <c r="AG50" s="100" t="s">
        <v>15</v>
      </c>
      <c r="AH50" s="100" t="s">
        <v>132</v>
      </c>
      <c r="AI50" s="104" t="s">
        <v>44</v>
      </c>
      <c r="AJ50" s="101" t="s">
        <v>16</v>
      </c>
      <c r="AK50" s="30"/>
      <c r="AL50" s="31"/>
      <c r="AM50" s="31"/>
      <c r="AO50" s="115" t="s">
        <v>127</v>
      </c>
      <c r="AP50" s="4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>
        <v>37.200000000000003</v>
      </c>
      <c r="BD50" s="22"/>
      <c r="BE50" s="88">
        <f t="shared" si="1"/>
        <v>37.200000000000003</v>
      </c>
      <c r="BF50" s="87"/>
    </row>
    <row r="51" spans="1:58" ht="18" customHeight="1">
      <c r="B51" s="115" t="s">
        <v>108</v>
      </c>
      <c r="C51" s="117">
        <v>1</v>
      </c>
      <c r="D51" s="22"/>
      <c r="E51" s="22"/>
      <c r="F51" s="22"/>
      <c r="G51" s="22">
        <v>4</v>
      </c>
      <c r="H51" s="22" t="s">
        <v>1</v>
      </c>
      <c r="I51" s="22"/>
      <c r="J51" s="22"/>
      <c r="K51" s="22"/>
      <c r="L51" s="22"/>
      <c r="M51" s="22"/>
      <c r="N51" s="94">
        <v>0</v>
      </c>
      <c r="O51" s="22">
        <v>0</v>
      </c>
      <c r="P51" s="22">
        <v>5</v>
      </c>
      <c r="Q51" s="22">
        <v>125</v>
      </c>
      <c r="R51" s="24">
        <f t="shared" si="0"/>
        <v>135</v>
      </c>
      <c r="T51" s="36">
        <v>90282</v>
      </c>
      <c r="U51" s="32" t="s">
        <v>120</v>
      </c>
      <c r="V51" s="33">
        <v>17</v>
      </c>
      <c r="W51" s="34"/>
      <c r="X51" s="68"/>
      <c r="Y51" s="35">
        <f>SUM(V51:W51)</f>
        <v>17</v>
      </c>
      <c r="Z51" s="30"/>
      <c r="AA51" s="30"/>
      <c r="AB51" s="11"/>
      <c r="AC51" s="11"/>
      <c r="AD51" s="6"/>
      <c r="AE51" s="36">
        <v>90282</v>
      </c>
      <c r="AF51" s="32" t="s">
        <v>120</v>
      </c>
      <c r="AG51" s="33">
        <v>17</v>
      </c>
      <c r="AH51" s="34"/>
      <c r="AI51" s="68"/>
      <c r="AJ51" s="35">
        <f>SUM(AG51:AH51)</f>
        <v>17</v>
      </c>
      <c r="AK51" s="30"/>
      <c r="AL51" s="31"/>
      <c r="AM51" s="31"/>
      <c r="AO51" s="115" t="s">
        <v>108</v>
      </c>
      <c r="AP51" s="42">
        <v>0.8</v>
      </c>
      <c r="AQ51" s="22"/>
      <c r="AR51" s="22"/>
      <c r="AS51" s="22"/>
      <c r="AT51" s="22">
        <v>4</v>
      </c>
      <c r="AU51" s="22" t="s">
        <v>1</v>
      </c>
      <c r="AV51" s="22"/>
      <c r="AW51" s="22"/>
      <c r="AX51" s="22"/>
      <c r="AY51" s="22"/>
      <c r="AZ51" s="22"/>
      <c r="BA51" s="94">
        <v>0.2</v>
      </c>
      <c r="BB51" s="22">
        <v>0</v>
      </c>
      <c r="BC51" s="22">
        <v>5</v>
      </c>
      <c r="BD51" s="22">
        <v>128.19</v>
      </c>
      <c r="BE51" s="88">
        <f t="shared" si="1"/>
        <v>138.19</v>
      </c>
      <c r="BF51" s="87"/>
    </row>
    <row r="52" spans="1:58" ht="18" customHeight="1">
      <c r="B52" s="76" t="s">
        <v>117</v>
      </c>
      <c r="C52" s="22"/>
      <c r="D52" s="22" t="s">
        <v>1</v>
      </c>
      <c r="E52" s="22"/>
      <c r="F52" s="22"/>
      <c r="G52" s="22" t="s">
        <v>1</v>
      </c>
      <c r="H52" s="22"/>
      <c r="I52" s="22"/>
      <c r="J52" s="22"/>
      <c r="K52" s="22"/>
      <c r="L52" s="22"/>
      <c r="M52" s="22"/>
      <c r="N52" s="22" t="s">
        <v>1</v>
      </c>
      <c r="O52" s="22">
        <v>2</v>
      </c>
      <c r="P52" s="22">
        <v>84</v>
      </c>
      <c r="Q52" s="22">
        <v>111</v>
      </c>
      <c r="R52" s="24">
        <f t="shared" si="0"/>
        <v>197</v>
      </c>
      <c r="T52" s="39">
        <v>9210</v>
      </c>
      <c r="U52" s="79" t="s">
        <v>62</v>
      </c>
      <c r="V52" s="34">
        <v>10</v>
      </c>
      <c r="W52" s="38"/>
      <c r="X52" s="69"/>
      <c r="Y52" s="35">
        <f>SUM(V52:W52)</f>
        <v>10</v>
      </c>
      <c r="Z52" s="30"/>
      <c r="AA52" s="30"/>
      <c r="AB52" s="11"/>
      <c r="AC52" s="11"/>
      <c r="AD52" s="6"/>
      <c r="AE52" s="39">
        <v>9210</v>
      </c>
      <c r="AF52" s="79" t="s">
        <v>62</v>
      </c>
      <c r="AG52" s="34">
        <v>10</v>
      </c>
      <c r="AH52" s="38"/>
      <c r="AI52" s="69"/>
      <c r="AJ52" s="35">
        <f>SUM(AG52:AH52)</f>
        <v>10</v>
      </c>
      <c r="AK52" s="30"/>
      <c r="AL52" s="31"/>
      <c r="AM52" s="31"/>
      <c r="AO52" s="76" t="s">
        <v>117</v>
      </c>
      <c r="AP52" s="22" t="s">
        <v>1</v>
      </c>
      <c r="AQ52" s="22" t="s">
        <v>1</v>
      </c>
      <c r="AR52" s="22"/>
      <c r="AS52" s="22"/>
      <c r="AT52" s="22" t="s">
        <v>1</v>
      </c>
      <c r="AU52" s="22"/>
      <c r="AV52" s="22"/>
      <c r="AW52" s="22"/>
      <c r="AX52" s="22"/>
      <c r="AY52" s="22"/>
      <c r="AZ52" s="22"/>
      <c r="BA52" s="22" t="s">
        <v>1</v>
      </c>
      <c r="BB52" s="22">
        <v>2.38</v>
      </c>
      <c r="BC52" s="22">
        <v>84.4</v>
      </c>
      <c r="BD52" s="22">
        <v>110.6</v>
      </c>
      <c r="BE52" s="88">
        <f t="shared" si="1"/>
        <v>197.38</v>
      </c>
      <c r="BF52" s="87"/>
    </row>
    <row r="53" spans="1:58" ht="18" customHeight="1" thickBot="1">
      <c r="B53" s="119" t="s">
        <v>68</v>
      </c>
      <c r="C53" s="122">
        <f t="shared" ref="C53:Q53" si="11">SUM(C8:C52)</f>
        <v>405</v>
      </c>
      <c r="D53" s="122">
        <f t="shared" si="11"/>
        <v>16</v>
      </c>
      <c r="E53" s="122">
        <f t="shared" si="11"/>
        <v>20</v>
      </c>
      <c r="F53" s="122">
        <f t="shared" si="11"/>
        <v>46</v>
      </c>
      <c r="G53" s="122">
        <f t="shared" si="11"/>
        <v>798</v>
      </c>
      <c r="H53" s="122">
        <f t="shared" si="11"/>
        <v>101</v>
      </c>
      <c r="I53" s="122">
        <f t="shared" si="11"/>
        <v>21</v>
      </c>
      <c r="J53" s="122">
        <f t="shared" si="11"/>
        <v>26</v>
      </c>
      <c r="K53" s="122">
        <f t="shared" si="11"/>
        <v>87</v>
      </c>
      <c r="L53" s="122">
        <f t="shared" si="11"/>
        <v>32</v>
      </c>
      <c r="M53" s="122">
        <f t="shared" si="11"/>
        <v>3</v>
      </c>
      <c r="N53" s="122">
        <f t="shared" si="11"/>
        <v>130</v>
      </c>
      <c r="O53" s="122">
        <f t="shared" si="11"/>
        <v>140</v>
      </c>
      <c r="P53" s="122">
        <f t="shared" si="11"/>
        <v>181</v>
      </c>
      <c r="Q53" s="122">
        <f t="shared" si="11"/>
        <v>238</v>
      </c>
      <c r="R53" s="123">
        <f>SUM(R8:R52)</f>
        <v>2244</v>
      </c>
      <c r="T53" s="36">
        <v>92101</v>
      </c>
      <c r="U53" s="81" t="s">
        <v>60</v>
      </c>
      <c r="V53" s="33" t="s">
        <v>1</v>
      </c>
      <c r="W53" s="34">
        <v>2</v>
      </c>
      <c r="X53" s="68"/>
      <c r="Y53" s="14">
        <f>SUM(V53:W53)</f>
        <v>2</v>
      </c>
      <c r="Z53" s="30"/>
      <c r="AA53" s="30"/>
      <c r="AB53" s="11"/>
      <c r="AC53" s="11"/>
      <c r="AD53" s="6"/>
      <c r="AE53" s="36">
        <v>92101</v>
      </c>
      <c r="AF53" s="81" t="s">
        <v>60</v>
      </c>
      <c r="AG53" s="33" t="s">
        <v>1</v>
      </c>
      <c r="AH53" s="34">
        <v>2</v>
      </c>
      <c r="AI53" s="68"/>
      <c r="AJ53" s="14">
        <f>SUM(AG53:AH53)</f>
        <v>2</v>
      </c>
      <c r="AK53" s="30"/>
      <c r="AL53" s="31"/>
      <c r="AM53" s="31"/>
      <c r="AO53" s="44" t="s">
        <v>68</v>
      </c>
      <c r="AP53" s="120">
        <f t="shared" ref="AP53:BD53" si="12">SUM(AP8:AP52)</f>
        <v>369.74999999999994</v>
      </c>
      <c r="AQ53" s="120">
        <f t="shared" si="12"/>
        <v>15.5</v>
      </c>
      <c r="AR53" s="120">
        <f t="shared" si="12"/>
        <v>19.399999999999999</v>
      </c>
      <c r="AS53" s="120">
        <f t="shared" si="12"/>
        <v>46</v>
      </c>
      <c r="AT53" s="120">
        <f t="shared" si="12"/>
        <v>787.37</v>
      </c>
      <c r="AU53" s="120">
        <f t="shared" si="12"/>
        <v>99.47</v>
      </c>
      <c r="AV53" s="120">
        <f t="shared" si="12"/>
        <v>21</v>
      </c>
      <c r="AW53" s="120">
        <f t="shared" si="12"/>
        <v>25</v>
      </c>
      <c r="AX53" s="120">
        <f t="shared" si="12"/>
        <v>85</v>
      </c>
      <c r="AY53" s="120">
        <f t="shared" si="12"/>
        <v>32</v>
      </c>
      <c r="AZ53" s="120">
        <f t="shared" si="12"/>
        <v>3</v>
      </c>
      <c r="BA53" s="120">
        <f t="shared" si="12"/>
        <v>129.79999999999998</v>
      </c>
      <c r="BB53" s="120">
        <f t="shared" si="12"/>
        <v>138.57999999999998</v>
      </c>
      <c r="BC53" s="120">
        <f t="shared" si="12"/>
        <v>180.98000000000002</v>
      </c>
      <c r="BD53" s="120">
        <f t="shared" si="12"/>
        <v>240.79</v>
      </c>
      <c r="BE53" s="121">
        <f>SUM(BE8:BE52)</f>
        <v>2193.64</v>
      </c>
      <c r="BF53" s="87"/>
    </row>
    <row r="54" spans="1:58" ht="18" customHeight="1">
      <c r="P54" s="45"/>
      <c r="T54" s="36">
        <v>90284</v>
      </c>
      <c r="U54" s="32" t="s">
        <v>122</v>
      </c>
      <c r="V54" s="13">
        <v>23</v>
      </c>
      <c r="W54" s="12"/>
      <c r="X54" s="66"/>
      <c r="Y54" s="14">
        <f>SUM(V54:W54)</f>
        <v>23</v>
      </c>
      <c r="Z54" s="30"/>
      <c r="AA54" s="30"/>
      <c r="AB54" s="11"/>
      <c r="AC54" s="11"/>
      <c r="AD54" s="11"/>
      <c r="AE54" s="36">
        <v>90284</v>
      </c>
      <c r="AF54" s="32" t="s">
        <v>122</v>
      </c>
      <c r="AG54" s="13">
        <v>23</v>
      </c>
      <c r="AH54" s="12"/>
      <c r="AI54" s="66"/>
      <c r="AJ54" s="14">
        <f>SUM(AG54:AH54)</f>
        <v>23</v>
      </c>
      <c r="AK54" s="30"/>
      <c r="AL54" s="31"/>
      <c r="AM54" s="31"/>
    </row>
    <row r="55" spans="1:58" ht="15" customHeight="1">
      <c r="P55" s="45"/>
      <c r="T55" s="65">
        <v>98602</v>
      </c>
      <c r="U55" s="82" t="s">
        <v>90</v>
      </c>
      <c r="V55" s="63">
        <v>4</v>
      </c>
      <c r="W55" s="63"/>
      <c r="X55" s="72">
        <v>2</v>
      </c>
      <c r="Y55" s="35">
        <f>SUM(V55:X55)</f>
        <v>6</v>
      </c>
      <c r="Z55" s="30"/>
      <c r="AA55" s="30"/>
      <c r="AB55" s="6"/>
      <c r="AC55" s="6"/>
      <c r="AD55" s="11"/>
      <c r="AE55" s="65">
        <v>98602</v>
      </c>
      <c r="AF55" s="82" t="s">
        <v>90</v>
      </c>
      <c r="AG55" s="63">
        <v>4</v>
      </c>
      <c r="AH55" s="63"/>
      <c r="AI55" s="72">
        <v>2</v>
      </c>
      <c r="AJ55" s="35">
        <f>SUM(AG55:AI55)</f>
        <v>6</v>
      </c>
      <c r="AK55" s="30"/>
      <c r="AL55" s="31"/>
      <c r="AM55" s="31"/>
    </row>
    <row r="56" spans="1:58" ht="15" customHeight="1">
      <c r="B56" t="s">
        <v>98</v>
      </c>
      <c r="R56" s="51"/>
      <c r="S56" s="6"/>
      <c r="T56" s="65">
        <v>98601</v>
      </c>
      <c r="U56" s="82" t="s">
        <v>87</v>
      </c>
      <c r="V56" s="211" t="s">
        <v>1</v>
      </c>
      <c r="W56" s="63"/>
      <c r="X56" s="72">
        <v>0</v>
      </c>
      <c r="Y56" s="64">
        <f>SUM(V56:W56)</f>
        <v>0</v>
      </c>
      <c r="Z56" s="30"/>
      <c r="AA56" s="30"/>
      <c r="AB56" s="6"/>
      <c r="AC56" s="6"/>
      <c r="AD56" s="11"/>
      <c r="AE56" s="65">
        <v>98601</v>
      </c>
      <c r="AF56" s="82" t="s">
        <v>87</v>
      </c>
      <c r="AG56" s="63">
        <v>0</v>
      </c>
      <c r="AH56" s="63"/>
      <c r="AI56" s="72">
        <v>0.38</v>
      </c>
      <c r="AJ56" s="35">
        <f>SUM(AG56:AI56)</f>
        <v>0.38</v>
      </c>
      <c r="AK56" s="30"/>
      <c r="AL56" s="30"/>
      <c r="AM56" s="30"/>
      <c r="AN56" s="30"/>
      <c r="BA56" s="46"/>
      <c r="BB56" s="46"/>
      <c r="BC56" s="46"/>
      <c r="BD56" s="46"/>
    </row>
    <row r="57" spans="1:58" ht="13.5" thickBot="1">
      <c r="T57" s="134" t="s">
        <v>13</v>
      </c>
      <c r="U57" s="103"/>
      <c r="V57" s="113">
        <f>SUM(V51:V56)</f>
        <v>54</v>
      </c>
      <c r="W57" s="113">
        <f t="shared" ref="W57:Y57" si="13">SUM(W51:W56)</f>
        <v>2</v>
      </c>
      <c r="X57" s="113">
        <f t="shared" si="13"/>
        <v>2</v>
      </c>
      <c r="Y57" s="113">
        <f t="shared" si="13"/>
        <v>58</v>
      </c>
      <c r="Z57" s="30"/>
      <c r="AA57" s="30"/>
      <c r="AB57" s="11"/>
      <c r="AC57" s="11"/>
      <c r="AD57" s="11"/>
      <c r="AE57" s="134" t="s">
        <v>13</v>
      </c>
      <c r="AF57" s="103"/>
      <c r="AG57" s="212">
        <f>SUM(AG51:AG56)</f>
        <v>54</v>
      </c>
      <c r="AH57" s="212">
        <f t="shared" ref="AH57:AJ57" si="14">SUM(AH51:AH56)</f>
        <v>2</v>
      </c>
      <c r="AI57" s="212">
        <f t="shared" si="14"/>
        <v>2.38</v>
      </c>
      <c r="AJ57" s="212">
        <f t="shared" si="14"/>
        <v>58.38</v>
      </c>
      <c r="AK57" s="30"/>
      <c r="AL57" s="11"/>
      <c r="AM57" s="11"/>
      <c r="AN57" s="30"/>
    </row>
    <row r="58" spans="1:58" ht="16.5" thickBot="1">
      <c r="T58" s="198" t="s">
        <v>125</v>
      </c>
      <c r="U58" s="199"/>
      <c r="V58" s="200" t="s">
        <v>15</v>
      </c>
      <c r="W58" s="200" t="s">
        <v>132</v>
      </c>
      <c r="X58" s="201" t="s">
        <v>44</v>
      </c>
      <c r="Y58" s="202" t="s">
        <v>16</v>
      </c>
      <c r="Z58" s="11"/>
      <c r="AA58" s="11"/>
      <c r="AB58" s="30"/>
      <c r="AC58" s="30"/>
      <c r="AD58" s="6"/>
      <c r="AE58" s="112" t="s">
        <v>125</v>
      </c>
      <c r="AF58" s="102"/>
      <c r="AG58" s="100" t="s">
        <v>15</v>
      </c>
      <c r="AH58" s="100" t="s">
        <v>132</v>
      </c>
      <c r="AI58" s="104" t="s">
        <v>44</v>
      </c>
      <c r="AJ58" s="101" t="s">
        <v>16</v>
      </c>
      <c r="AK58" s="11"/>
      <c r="AL58" s="30"/>
      <c r="AM58" s="30"/>
      <c r="AN58" s="30"/>
    </row>
    <row r="59" spans="1:58" ht="15.75">
      <c r="T59" s="192"/>
      <c r="U59" s="193" t="s">
        <v>136</v>
      </c>
      <c r="V59" s="194"/>
      <c r="W59" s="195"/>
      <c r="X59" s="196"/>
      <c r="Y59" s="197"/>
      <c r="Z59" s="30"/>
      <c r="AA59" s="30"/>
      <c r="AB59" s="30"/>
      <c r="AC59" s="30"/>
      <c r="AD59" s="6"/>
      <c r="AE59" s="36"/>
      <c r="AF59" s="43" t="s">
        <v>136</v>
      </c>
      <c r="AG59" s="33"/>
      <c r="AH59" s="34"/>
      <c r="AI59" s="68"/>
      <c r="AJ59" s="35"/>
      <c r="AK59" s="30"/>
      <c r="AL59" s="30"/>
      <c r="AM59" s="30"/>
      <c r="AN59" s="30"/>
      <c r="AO59" s="30"/>
      <c r="BE59"/>
      <c r="BF59" s="46"/>
    </row>
    <row r="60" spans="1:58">
      <c r="T60" s="36">
        <v>90901</v>
      </c>
      <c r="U60" s="79" t="s">
        <v>65</v>
      </c>
      <c r="V60" s="34">
        <v>1</v>
      </c>
      <c r="W60" s="34">
        <v>19</v>
      </c>
      <c r="X60" s="68"/>
      <c r="Y60" s="35">
        <f t="shared" ref="Y60:Y66" si="15">SUM(V60:W60)</f>
        <v>20</v>
      </c>
      <c r="Z60" s="30"/>
      <c r="AA60" s="30"/>
      <c r="AB60" s="30"/>
      <c r="AC60" s="30"/>
      <c r="AD60" s="11"/>
      <c r="AE60" s="36">
        <v>90901</v>
      </c>
      <c r="AF60" s="79" t="s">
        <v>65</v>
      </c>
      <c r="AG60" s="34">
        <v>1</v>
      </c>
      <c r="AH60" s="34">
        <v>19</v>
      </c>
      <c r="AI60" s="68"/>
      <c r="AJ60" s="35">
        <f>SUM(AG60:AH60)</f>
        <v>20</v>
      </c>
      <c r="AK60" s="30"/>
      <c r="AL60" s="30"/>
      <c r="AM60" s="30"/>
      <c r="AN60" s="30"/>
      <c r="AO60" s="30"/>
      <c r="BE60"/>
      <c r="BF60" s="46"/>
    </row>
    <row r="61" spans="1:58">
      <c r="T61" s="36">
        <v>91501</v>
      </c>
      <c r="U61" s="34" t="s">
        <v>66</v>
      </c>
      <c r="V61" s="13">
        <v>1</v>
      </c>
      <c r="W61" s="12">
        <v>6</v>
      </c>
      <c r="X61" s="66"/>
      <c r="Y61" s="35">
        <f t="shared" si="15"/>
        <v>7</v>
      </c>
      <c r="Z61" s="30"/>
      <c r="AA61" s="30"/>
      <c r="AB61" s="30"/>
      <c r="AC61" s="30"/>
      <c r="AD61" s="30"/>
      <c r="AE61" s="36">
        <v>91501</v>
      </c>
      <c r="AF61" s="34" t="s">
        <v>66</v>
      </c>
      <c r="AG61" s="13">
        <v>1</v>
      </c>
      <c r="AH61" s="12">
        <v>6</v>
      </c>
      <c r="AI61" s="66"/>
      <c r="AJ61" s="35">
        <f>SUM(AG61:AH61)</f>
        <v>7</v>
      </c>
      <c r="AK61" s="30"/>
      <c r="AL61" s="30"/>
      <c r="AM61" s="30"/>
      <c r="AN61" s="30"/>
      <c r="AO61" s="31"/>
      <c r="BE61"/>
      <c r="BF61" s="46"/>
    </row>
    <row r="62" spans="1:58">
      <c r="T62" s="39">
        <v>91502</v>
      </c>
      <c r="U62" s="79" t="s">
        <v>67</v>
      </c>
      <c r="V62" s="33">
        <v>1</v>
      </c>
      <c r="W62" s="34">
        <v>11</v>
      </c>
      <c r="X62" s="68"/>
      <c r="Y62" s="35">
        <f t="shared" si="15"/>
        <v>12</v>
      </c>
      <c r="Z62" s="30"/>
      <c r="AA62" s="30"/>
      <c r="AB62" s="30"/>
      <c r="AC62" s="30"/>
      <c r="AD62" s="30"/>
      <c r="AE62" s="39">
        <v>91502</v>
      </c>
      <c r="AF62" s="79" t="s">
        <v>67</v>
      </c>
      <c r="AG62" s="33">
        <v>1</v>
      </c>
      <c r="AH62" s="34">
        <v>11</v>
      </c>
      <c r="AI62" s="68"/>
      <c r="AJ62" s="35">
        <f>SUM(AG62:AH62)</f>
        <v>12</v>
      </c>
      <c r="AK62" s="30"/>
      <c r="AL62" s="30"/>
      <c r="AM62" s="30"/>
      <c r="AN62" s="30"/>
      <c r="AO62" s="30"/>
      <c r="BE62"/>
      <c r="BF62" s="46"/>
    </row>
    <row r="63" spans="1:58">
      <c r="S63" s="6"/>
      <c r="T63" s="39">
        <v>92001</v>
      </c>
      <c r="U63" s="79" t="s">
        <v>69</v>
      </c>
      <c r="V63" s="34">
        <v>2</v>
      </c>
      <c r="W63" s="34">
        <v>12</v>
      </c>
      <c r="X63" s="68"/>
      <c r="Y63" s="35">
        <f t="shared" si="15"/>
        <v>14</v>
      </c>
      <c r="Z63" s="30"/>
      <c r="AA63" s="30"/>
      <c r="AB63" s="30"/>
      <c r="AC63" s="30"/>
      <c r="AD63" s="30"/>
      <c r="AE63" s="39">
        <v>92001</v>
      </c>
      <c r="AF63" s="79" t="s">
        <v>69</v>
      </c>
      <c r="AG63" s="34">
        <v>2</v>
      </c>
      <c r="AH63" s="34">
        <v>12</v>
      </c>
      <c r="AI63" s="68"/>
      <c r="AJ63" s="35">
        <f>SUM(AG63:AH63)</f>
        <v>14</v>
      </c>
      <c r="AK63" s="30"/>
      <c r="AL63" s="30"/>
      <c r="AM63" s="30"/>
      <c r="AN63" s="30"/>
      <c r="AO63" s="6"/>
      <c r="BE63"/>
      <c r="BF63" s="46"/>
    </row>
    <row r="64" spans="1:58">
      <c r="S64" s="6"/>
      <c r="T64" s="39">
        <v>92002</v>
      </c>
      <c r="U64" s="79" t="s">
        <v>137</v>
      </c>
      <c r="V64" s="34">
        <v>2</v>
      </c>
      <c r="W64" s="34"/>
      <c r="X64" s="68"/>
      <c r="Y64" s="35">
        <f t="shared" si="15"/>
        <v>2</v>
      </c>
      <c r="Z64" s="30"/>
      <c r="AA64" s="30"/>
      <c r="AB64" s="30"/>
      <c r="AC64" s="30"/>
      <c r="AD64" s="30"/>
      <c r="AE64" s="39">
        <v>92002</v>
      </c>
      <c r="AF64" s="79" t="s">
        <v>137</v>
      </c>
      <c r="AG64" s="34">
        <v>2</v>
      </c>
      <c r="AH64" s="34"/>
      <c r="AI64" s="68"/>
      <c r="AJ64" s="35">
        <f>SUM(AG64:AI64)</f>
        <v>2</v>
      </c>
      <c r="AK64" s="30"/>
      <c r="AL64" s="30"/>
      <c r="AM64" s="30"/>
      <c r="AN64" s="30"/>
      <c r="AO64" s="6"/>
      <c r="BE64"/>
      <c r="BF64" s="46"/>
    </row>
    <row r="65" spans="1:59" ht="15.75">
      <c r="T65" s="39"/>
      <c r="U65" s="47" t="s">
        <v>86</v>
      </c>
      <c r="V65" s="34"/>
      <c r="W65" s="34"/>
      <c r="X65" s="68"/>
      <c r="Y65" s="35"/>
      <c r="Z65" s="30"/>
      <c r="AA65" s="30"/>
      <c r="AB65" s="30"/>
      <c r="AC65" s="30"/>
      <c r="AD65" s="30"/>
      <c r="AE65" s="39"/>
      <c r="AF65" s="47" t="s">
        <v>86</v>
      </c>
      <c r="AG65" s="34"/>
      <c r="AH65" s="34"/>
      <c r="AI65" s="68"/>
      <c r="AJ65" s="35"/>
      <c r="AK65" s="30"/>
      <c r="AL65" s="30"/>
      <c r="AM65" s="30"/>
      <c r="AN65" s="30"/>
      <c r="AO65" s="11"/>
      <c r="BE65"/>
      <c r="BF65" s="46"/>
    </row>
    <row r="66" spans="1:59">
      <c r="T66" s="36">
        <v>92501</v>
      </c>
      <c r="U66" s="79" t="s">
        <v>70</v>
      </c>
      <c r="V66" s="33">
        <v>3</v>
      </c>
      <c r="W66" s="34">
        <v>18</v>
      </c>
      <c r="X66" s="68"/>
      <c r="Y66" s="35">
        <f t="shared" si="15"/>
        <v>21</v>
      </c>
      <c r="Z66" s="30"/>
      <c r="AA66" s="30"/>
      <c r="AB66" s="30"/>
      <c r="AC66" s="30"/>
      <c r="AD66" s="30"/>
      <c r="AE66" s="36">
        <v>92501</v>
      </c>
      <c r="AF66" s="79" t="s">
        <v>70</v>
      </c>
      <c r="AG66" s="33">
        <v>3</v>
      </c>
      <c r="AH66" s="34">
        <v>17.600000000000001</v>
      </c>
      <c r="AI66" s="68"/>
      <c r="AJ66" s="35">
        <f>SUM(AG66:AH66)</f>
        <v>20.6</v>
      </c>
      <c r="AK66" s="30"/>
      <c r="AL66" s="30"/>
      <c r="AM66" s="30"/>
      <c r="AN66" s="30"/>
      <c r="AO66" s="31"/>
      <c r="BE66"/>
      <c r="BF66" s="46"/>
    </row>
    <row r="67" spans="1:59" ht="18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T67" s="39">
        <v>97803</v>
      </c>
      <c r="U67" s="79" t="s">
        <v>71</v>
      </c>
      <c r="V67" s="34" t="s">
        <v>1</v>
      </c>
      <c r="W67" s="34">
        <v>2</v>
      </c>
      <c r="X67" s="68"/>
      <c r="Y67" s="35">
        <f>SUM(V67:W67)</f>
        <v>2</v>
      </c>
      <c r="Z67" s="30"/>
      <c r="AA67" s="30"/>
      <c r="AB67" s="30"/>
      <c r="AC67" s="30"/>
      <c r="AD67" s="30"/>
      <c r="AE67" s="39">
        <v>97803</v>
      </c>
      <c r="AF67" s="79" t="s">
        <v>71</v>
      </c>
      <c r="AG67" s="34" t="s">
        <v>1</v>
      </c>
      <c r="AH67" s="34">
        <v>2</v>
      </c>
      <c r="AI67" s="68"/>
      <c r="AJ67" s="35">
        <f>SUM(AG67:AH67)</f>
        <v>2</v>
      </c>
      <c r="AK67" s="30"/>
      <c r="AL67" s="30"/>
      <c r="AM67" s="30"/>
      <c r="AN67" s="30"/>
      <c r="AO67" s="6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2"/>
    </row>
    <row r="68" spans="1:59" ht="18">
      <c r="T68" s="84"/>
      <c r="U68" s="47" t="s">
        <v>72</v>
      </c>
      <c r="V68" s="48"/>
      <c r="W68" s="48"/>
      <c r="X68" s="70"/>
      <c r="Y68" s="35"/>
      <c r="Z68" s="30"/>
      <c r="AA68" s="30"/>
      <c r="AB68" s="30"/>
      <c r="AC68" s="30"/>
      <c r="AD68" s="30"/>
      <c r="AE68" s="84"/>
      <c r="AF68" s="47" t="s">
        <v>72</v>
      </c>
      <c r="AG68" s="48"/>
      <c r="AH68" s="48"/>
      <c r="AI68" s="70"/>
      <c r="AJ68" s="35"/>
      <c r="AK68" s="30"/>
      <c r="AL68" s="30"/>
      <c r="AM68" s="30"/>
      <c r="AN68" s="30"/>
      <c r="AO68" s="6"/>
      <c r="BE68"/>
      <c r="BF68" s="46"/>
      <c r="BG68" s="61"/>
    </row>
    <row r="69" spans="1:59" s="61" customFormat="1" ht="18">
      <c r="A69" s="21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39">
        <v>90201</v>
      </c>
      <c r="U69" s="79" t="s">
        <v>73</v>
      </c>
      <c r="V69" s="33" t="s">
        <v>1</v>
      </c>
      <c r="W69" s="38">
        <v>9</v>
      </c>
      <c r="X69" s="69"/>
      <c r="Y69" s="35">
        <f t="shared" ref="Y69:Y75" si="16">SUM(V69:W69)</f>
        <v>9</v>
      </c>
      <c r="Z69" s="30" t="s">
        <v>1</v>
      </c>
      <c r="AA69" s="30"/>
      <c r="AB69" s="30"/>
      <c r="AC69" s="30"/>
      <c r="AD69" s="30"/>
      <c r="AE69" s="39">
        <v>90201</v>
      </c>
      <c r="AF69" s="79" t="s">
        <v>73</v>
      </c>
      <c r="AG69" s="33" t="s">
        <v>1</v>
      </c>
      <c r="AH69" s="38">
        <v>9</v>
      </c>
      <c r="AI69" s="69"/>
      <c r="AJ69" s="35">
        <f t="shared" ref="AJ69:AJ75" si="17">SUM(AG69:AH69)</f>
        <v>9</v>
      </c>
      <c r="AK69" s="30" t="s">
        <v>1</v>
      </c>
      <c r="AL69" s="30"/>
      <c r="AM69" s="30"/>
      <c r="AN69" s="30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 s="46"/>
      <c r="BG69"/>
    </row>
    <row r="70" spans="1:59">
      <c r="T70" s="39">
        <v>90202</v>
      </c>
      <c r="U70" s="79" t="s">
        <v>74</v>
      </c>
      <c r="V70" s="33">
        <v>1</v>
      </c>
      <c r="W70" s="38"/>
      <c r="X70" s="69"/>
      <c r="Y70" s="35">
        <f t="shared" si="16"/>
        <v>1</v>
      </c>
      <c r="Z70" s="30"/>
      <c r="AA70" s="30"/>
      <c r="AB70" s="11"/>
      <c r="AC70" s="11"/>
      <c r="AD70" s="30"/>
      <c r="AE70" s="39">
        <v>90202</v>
      </c>
      <c r="AF70" s="79" t="s">
        <v>74</v>
      </c>
      <c r="AG70" s="33">
        <v>1</v>
      </c>
      <c r="AH70" s="38"/>
      <c r="AI70" s="69"/>
      <c r="AJ70" s="35">
        <f t="shared" si="17"/>
        <v>1</v>
      </c>
      <c r="AK70" s="30"/>
      <c r="AL70" s="11"/>
      <c r="AM70" s="11"/>
      <c r="AN70" s="30"/>
      <c r="BE70"/>
      <c r="BF70" s="46"/>
    </row>
    <row r="71" spans="1:59">
      <c r="T71" s="39">
        <v>91101</v>
      </c>
      <c r="U71" s="32" t="s">
        <v>123</v>
      </c>
      <c r="V71" s="33"/>
      <c r="W71" s="38">
        <v>3</v>
      </c>
      <c r="X71" s="69"/>
      <c r="Y71" s="35">
        <f t="shared" si="16"/>
        <v>3</v>
      </c>
      <c r="Z71" s="30"/>
      <c r="AA71" s="30"/>
      <c r="AB71" s="11"/>
      <c r="AC71" s="11"/>
      <c r="AD71" s="30"/>
      <c r="AE71" s="39">
        <v>91101</v>
      </c>
      <c r="AF71" s="32" t="s">
        <v>123</v>
      </c>
      <c r="AG71" s="33"/>
      <c r="AH71" s="38">
        <v>3</v>
      </c>
      <c r="AI71" s="69"/>
      <c r="AJ71" s="35">
        <f t="shared" si="17"/>
        <v>3</v>
      </c>
      <c r="AK71" s="30"/>
      <c r="AL71" s="11"/>
      <c r="AM71" s="11"/>
      <c r="AN71" s="30"/>
      <c r="BE71"/>
      <c r="BF71" s="46"/>
    </row>
    <row r="72" spans="1:59">
      <c r="T72" s="39">
        <v>91601</v>
      </c>
      <c r="U72" s="79" t="s">
        <v>75</v>
      </c>
      <c r="V72" s="33">
        <v>1</v>
      </c>
      <c r="W72" s="38">
        <v>10</v>
      </c>
      <c r="X72" s="69"/>
      <c r="Y72" s="35">
        <f t="shared" si="16"/>
        <v>11</v>
      </c>
      <c r="Z72" s="11"/>
      <c r="AA72" s="11"/>
      <c r="AB72" s="30"/>
      <c r="AC72" s="30"/>
      <c r="AD72" s="30"/>
      <c r="AE72" s="39">
        <v>91601</v>
      </c>
      <c r="AF72" s="79" t="s">
        <v>75</v>
      </c>
      <c r="AG72" s="33">
        <v>1.4</v>
      </c>
      <c r="AH72" s="38">
        <v>10</v>
      </c>
      <c r="AI72" s="69"/>
      <c r="AJ72" s="35">
        <f t="shared" si="17"/>
        <v>11.4</v>
      </c>
      <c r="AK72" s="11"/>
      <c r="AL72" s="30"/>
      <c r="AM72" s="30"/>
      <c r="AN72" s="30"/>
      <c r="BE72"/>
      <c r="BF72" s="46"/>
    </row>
    <row r="73" spans="1:59">
      <c r="T73" s="39">
        <v>91602</v>
      </c>
      <c r="U73" s="79" t="s">
        <v>76</v>
      </c>
      <c r="V73" s="33">
        <v>1</v>
      </c>
      <c r="W73" s="38">
        <v>2</v>
      </c>
      <c r="X73" s="69"/>
      <c r="Y73" s="35">
        <f t="shared" si="16"/>
        <v>3</v>
      </c>
      <c r="Z73" s="30"/>
      <c r="AA73" s="30"/>
      <c r="AB73" s="6"/>
      <c r="AC73" s="6"/>
      <c r="AD73" s="11"/>
      <c r="AE73" s="39">
        <v>91602</v>
      </c>
      <c r="AF73" s="79" t="s">
        <v>76</v>
      </c>
      <c r="AG73" s="33">
        <v>1</v>
      </c>
      <c r="AH73" s="38">
        <v>2</v>
      </c>
      <c r="AI73" s="69"/>
      <c r="AJ73" s="35">
        <f t="shared" si="17"/>
        <v>3</v>
      </c>
      <c r="AK73" s="30"/>
      <c r="AL73" s="6"/>
      <c r="AM73" s="6"/>
      <c r="BE73"/>
      <c r="BF73" s="46"/>
    </row>
    <row r="74" spans="1:59">
      <c r="T74" s="36">
        <v>91603</v>
      </c>
      <c r="U74" s="32" t="s">
        <v>124</v>
      </c>
      <c r="V74" s="33"/>
      <c r="W74" s="34">
        <v>5</v>
      </c>
      <c r="X74" s="68"/>
      <c r="Y74" s="35">
        <f t="shared" si="16"/>
        <v>5</v>
      </c>
      <c r="Z74" s="6"/>
      <c r="AA74" s="6"/>
      <c r="AB74" s="11"/>
      <c r="AC74" s="11"/>
      <c r="AD74" s="11"/>
      <c r="AE74" s="36">
        <v>91603</v>
      </c>
      <c r="AF74" s="32" t="s">
        <v>124</v>
      </c>
      <c r="AG74" s="33"/>
      <c r="AH74" s="34">
        <v>5</v>
      </c>
      <c r="AI74" s="68"/>
      <c r="AJ74" s="35">
        <f t="shared" si="17"/>
        <v>5</v>
      </c>
      <c r="AK74" s="6"/>
      <c r="AL74" s="11"/>
      <c r="AM74" s="11"/>
      <c r="AN74" s="30"/>
      <c r="BE74"/>
      <c r="BF74" s="46"/>
    </row>
    <row r="75" spans="1:59">
      <c r="T75" s="36">
        <v>91801</v>
      </c>
      <c r="U75" s="32" t="s">
        <v>77</v>
      </c>
      <c r="V75" s="34">
        <v>1</v>
      </c>
      <c r="W75" s="34">
        <v>10</v>
      </c>
      <c r="X75" s="68"/>
      <c r="Y75" s="35">
        <f t="shared" si="16"/>
        <v>11</v>
      </c>
      <c r="Z75" s="6"/>
      <c r="AA75" s="6"/>
      <c r="AD75" s="30"/>
      <c r="AE75" s="36">
        <v>91801</v>
      </c>
      <c r="AF75" s="32" t="s">
        <v>77</v>
      </c>
      <c r="AG75" s="34">
        <v>1</v>
      </c>
      <c r="AH75" s="34">
        <v>10</v>
      </c>
      <c r="AI75" s="68"/>
      <c r="AJ75" s="35">
        <f t="shared" si="17"/>
        <v>11</v>
      </c>
      <c r="AK75" s="6"/>
      <c r="BE75"/>
      <c r="BF75" s="46"/>
    </row>
    <row r="76" spans="1:59" ht="18.75" thickBot="1">
      <c r="T76" s="108" t="s">
        <v>13</v>
      </c>
      <c r="U76" s="105" t="s">
        <v>1</v>
      </c>
      <c r="V76" s="118">
        <f>SUM(V60:V75)</f>
        <v>14</v>
      </c>
      <c r="W76" s="118">
        <f t="shared" ref="W76:Y76" si="18">SUM(W60:W75)</f>
        <v>107</v>
      </c>
      <c r="X76" s="118"/>
      <c r="Y76" s="118">
        <f t="shared" si="18"/>
        <v>121</v>
      </c>
      <c r="AB76" s="132"/>
      <c r="AC76" s="132"/>
      <c r="AD76" s="6"/>
      <c r="AE76" s="134" t="s">
        <v>13</v>
      </c>
      <c r="AF76" s="113" t="s">
        <v>1</v>
      </c>
      <c r="AG76" s="113">
        <f>SUM(AG60:AG75)</f>
        <v>14.4</v>
      </c>
      <c r="AH76" s="113">
        <f>SUM(AH60:AH75)</f>
        <v>106.6</v>
      </c>
      <c r="AI76" s="160"/>
      <c r="AJ76" s="114">
        <f>SUM(AJ60:AJ75)</f>
        <v>121</v>
      </c>
      <c r="AL76" s="61"/>
      <c r="AM76" s="61"/>
      <c r="AN76" s="187"/>
      <c r="BE76"/>
      <c r="BF76" s="46"/>
    </row>
    <row r="77" spans="1:59" ht="18.75" thickBot="1">
      <c r="T77" s="124" t="s">
        <v>116</v>
      </c>
      <c r="U77" s="125"/>
      <c r="V77" s="125">
        <f>SUM(V76,V57,V49)</f>
        <v>84</v>
      </c>
      <c r="W77" s="125">
        <f>SUM(W76,W57,W49)</f>
        <v>111</v>
      </c>
      <c r="X77" s="159">
        <f>SUM(X49,X57,X76)</f>
        <v>2</v>
      </c>
      <c r="Y77" s="126">
        <f>SUM(Y76,Y57,Y49)</f>
        <v>197</v>
      </c>
      <c r="Z77" s="132"/>
      <c r="AA77" s="132"/>
      <c r="AD77" s="11"/>
      <c r="AE77" s="124" t="s">
        <v>116</v>
      </c>
      <c r="AF77" s="125"/>
      <c r="AG77" s="125">
        <f>SUM(AG76,AG57,AG49)</f>
        <v>84.4</v>
      </c>
      <c r="AH77" s="217">
        <f>SUM(AH76,AH57,AH49)</f>
        <v>110.6</v>
      </c>
      <c r="AI77" s="159">
        <f>SUM(AI76,AI57,AI49)</f>
        <v>2.38</v>
      </c>
      <c r="AJ77" s="129">
        <f>SUM(AJ76,AJ57,AJ49)</f>
        <v>197.38</v>
      </c>
      <c r="AK77" s="61"/>
      <c r="BE77"/>
      <c r="BF77" s="46"/>
    </row>
    <row r="78" spans="1:59" ht="15">
      <c r="T78" s="133"/>
      <c r="U78" s="128"/>
      <c r="V78" s="128"/>
      <c r="W78" s="130"/>
      <c r="X78" s="128"/>
      <c r="Y78" s="133"/>
      <c r="Z78" s="133"/>
      <c r="AA78" s="133"/>
      <c r="BE78"/>
      <c r="BF78" s="46"/>
    </row>
    <row r="79" spans="1:59" ht="15">
      <c r="U79" s="31"/>
      <c r="V79" s="31"/>
      <c r="W79" s="31"/>
      <c r="X79" s="31"/>
      <c r="AD79" s="132"/>
      <c r="BD79" s="46"/>
      <c r="BE79"/>
    </row>
    <row r="81" spans="20:30">
      <c r="T81" s="116"/>
      <c r="U81" s="87"/>
      <c r="V81" s="87"/>
    </row>
    <row r="82" spans="20:30">
      <c r="T82" s="87"/>
      <c r="U82" s="87"/>
      <c r="V82" s="87"/>
    </row>
    <row r="83" spans="20:30">
      <c r="T83" s="87"/>
      <c r="U83" s="87"/>
      <c r="V83" s="87"/>
    </row>
    <row r="84" spans="20:30" ht="14.25">
      <c r="T84" s="87"/>
      <c r="U84" s="87"/>
      <c r="V84" s="87"/>
      <c r="AB84" s="133"/>
      <c r="AC84" s="133"/>
    </row>
    <row r="85" spans="20:30" ht="14.25">
      <c r="T85" s="87"/>
      <c r="U85" s="87"/>
      <c r="V85" s="87"/>
      <c r="AB85" s="133"/>
      <c r="AC85" s="133"/>
    </row>
    <row r="86" spans="20:30">
      <c r="T86" s="87"/>
      <c r="U86" s="87"/>
      <c r="V86" s="87"/>
    </row>
    <row r="87" spans="20:30" ht="14.25">
      <c r="T87" s="87"/>
      <c r="U87" s="87"/>
      <c r="V87" s="87"/>
      <c r="AD87" s="133"/>
    </row>
    <row r="88" spans="20:30" ht="14.25">
      <c r="T88" s="116"/>
      <c r="U88" s="87"/>
      <c r="V88" s="87"/>
      <c r="AD88" s="133"/>
    </row>
    <row r="89" spans="20:30">
      <c r="T89" s="87"/>
      <c r="U89" s="87"/>
      <c r="V89" s="87"/>
    </row>
  </sheetData>
  <sheetProtection password="CF15" sheet="1" objects="1" scenarios="1" formatCells="0" formatColumns="0" formatRows="0"/>
  <mergeCells count="55">
    <mergeCell ref="I2:N2"/>
    <mergeCell ref="D2:D7"/>
    <mergeCell ref="E2:E7"/>
    <mergeCell ref="F2:F7"/>
    <mergeCell ref="G2:G7"/>
    <mergeCell ref="H2:H7"/>
    <mergeCell ref="O2:O7"/>
    <mergeCell ref="P2:P7"/>
    <mergeCell ref="Q2:Q7"/>
    <mergeCell ref="R2:R7"/>
    <mergeCell ref="T9:T10"/>
    <mergeCell ref="BE2:BE7"/>
    <mergeCell ref="A3:A7"/>
    <mergeCell ref="C3:C7"/>
    <mergeCell ref="I3:I7"/>
    <mergeCell ref="J3:J7"/>
    <mergeCell ref="K3:K7"/>
    <mergeCell ref="L3:L7"/>
    <mergeCell ref="M3:M7"/>
    <mergeCell ref="N3:N7"/>
    <mergeCell ref="AQ3:AQ5"/>
    <mergeCell ref="AV2:BA2"/>
    <mergeCell ref="BB2:BB7"/>
    <mergeCell ref="BC2:BC7"/>
    <mergeCell ref="BD2:BD7"/>
    <mergeCell ref="AR3:AR4"/>
    <mergeCell ref="AS3:AS4"/>
    <mergeCell ref="AG2:AG3"/>
    <mergeCell ref="AZ3:AZ7"/>
    <mergeCell ref="BA3:BA7"/>
    <mergeCell ref="T2:T3"/>
    <mergeCell ref="U2:U3"/>
    <mergeCell ref="V2:V3"/>
    <mergeCell ref="W2:W3"/>
    <mergeCell ref="X2:X3"/>
    <mergeCell ref="AU3:AU7"/>
    <mergeCell ref="AV3:AV7"/>
    <mergeCell ref="AI2:AI3"/>
    <mergeCell ref="AH2:AH3"/>
    <mergeCell ref="AE21:AF21"/>
    <mergeCell ref="T21:U21"/>
    <mergeCell ref="AW3:AW7"/>
    <mergeCell ref="AX3:AX7"/>
    <mergeCell ref="AY3:AY7"/>
    <mergeCell ref="AH9:AH10"/>
    <mergeCell ref="AI9:AI10"/>
    <mergeCell ref="V9:V10"/>
    <mergeCell ref="W9:W10"/>
    <mergeCell ref="X9:X10"/>
    <mergeCell ref="AE9:AE10"/>
    <mergeCell ref="AF9:AF10"/>
    <mergeCell ref="AG9:AG10"/>
    <mergeCell ref="U9:U10"/>
    <mergeCell ref="AE2:AE3"/>
    <mergeCell ref="AF2:AF3"/>
  </mergeCells>
  <printOptions horizontalCentered="1"/>
  <pageMargins left="7.874015748031496E-2" right="7.874015748031496E-2" top="7.874015748031496E-2" bottom="7.874015748031496E-2" header="7.874015748031496E-2" footer="0.31496062992125984"/>
  <pageSetup paperSize="9" scale="65" orientation="portrait" r:id="rId1"/>
  <headerFooter alignWithMargins="0"/>
  <colBreaks count="2" manualBreakCount="2"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FNsP </vt:lpstr>
    </vt:vector>
  </TitlesOfParts>
  <Company>FNsP FDR 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jbockajova</dc:creator>
  <cp:lastModifiedBy>jbockajova</cp:lastModifiedBy>
  <cp:lastPrinted>2018-05-14T09:12:10Z</cp:lastPrinted>
  <dcterms:created xsi:type="dcterms:W3CDTF">2014-07-10T12:01:20Z</dcterms:created>
  <dcterms:modified xsi:type="dcterms:W3CDTF">2018-05-14T10:18:19Z</dcterms:modified>
</cp:coreProperties>
</file>