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360" windowWidth="23280" windowHeight="6405" tabRatio="939"/>
  </bookViews>
  <sheets>
    <sheet name="Medicínske dáta_lôžko" sheetId="35" r:id="rId1"/>
    <sheet name="Medicínske dáta_AMB" sheetId="57" r:id="rId2"/>
    <sheet name="Personálne dáta" sheetId="58" r:id="rId3"/>
    <sheet name="Ekonomické dáta" sheetId="59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8"/>
  <c r="J21" i="57"/>
  <c r="I21"/>
  <c r="H21"/>
  <c r="G21"/>
  <c r="F21"/>
  <c r="E21"/>
  <c r="D21"/>
  <c r="C21"/>
  <c r="B21"/>
  <c r="G42" i="35" l="1"/>
  <c r="F42"/>
  <c r="E42"/>
  <c r="D42"/>
  <c r="C42"/>
  <c r="B42"/>
  <c r="D21" l="1"/>
  <c r="C21"/>
  <c r="D20"/>
  <c r="C20"/>
  <c r="B21"/>
  <c r="B20"/>
</calcChain>
</file>

<file path=xl/sharedStrings.xml><?xml version="1.0" encoding="utf-8"?>
<sst xmlns="http://schemas.openxmlformats.org/spreadsheetml/2006/main" count="170" uniqueCount="102">
  <si>
    <t>Mesiac</t>
  </si>
  <si>
    <t>Priemer 1-12</t>
  </si>
  <si>
    <t>NEONATOLOGICKÁ KLINIKA SZU</t>
  </si>
  <si>
    <t>Celkom 1-12</t>
  </si>
  <si>
    <t>x</t>
  </si>
  <si>
    <t>CMI 2019</t>
  </si>
  <si>
    <t>Priemerná ošetrovacia doba (POD)</t>
  </si>
  <si>
    <t>Case Mix Index (CMI)</t>
  </si>
  <si>
    <t>HP 2019</t>
  </si>
  <si>
    <t>POD 2019</t>
  </si>
  <si>
    <t>Počet hospitalizačných prípadov (HP)</t>
  </si>
  <si>
    <t>Vývoj základných medicínskych ukazovateľov v rokoch 2019-2021</t>
  </si>
  <si>
    <t>HP 2020</t>
  </si>
  <si>
    <t>HP 2021</t>
  </si>
  <si>
    <t>POD 2020</t>
  </si>
  <si>
    <t>POD 2021</t>
  </si>
  <si>
    <t>CMI 2020</t>
  </si>
  <si>
    <t>CMI 2021</t>
  </si>
  <si>
    <t>Body 2019</t>
  </si>
  <si>
    <t>Body 2020</t>
  </si>
  <si>
    <t>Body 2021</t>
  </si>
  <si>
    <t>Poč. výkonov 2019</t>
  </si>
  <si>
    <t>Poč. výkonov 2020</t>
  </si>
  <si>
    <t>Poč. výkonov 2021</t>
  </si>
  <si>
    <t>Počet vykázaných bodov na amb.</t>
  </si>
  <si>
    <t>Počet vykázaných výkonov</t>
  </si>
  <si>
    <t>Ambulantná starostlivosť</t>
  </si>
  <si>
    <t>Lieky 2019</t>
  </si>
  <si>
    <t>Lieky 2020</t>
  </si>
  <si>
    <t>Lieky 2021</t>
  </si>
  <si>
    <t>Náklady na lieky lôžkovej starostlivosti</t>
  </si>
  <si>
    <t>Náklady na ŠZM lôžkovej starostlivosti</t>
  </si>
  <si>
    <t>ŠZM 2019</t>
  </si>
  <si>
    <t>ŠZM 2020</t>
  </si>
  <si>
    <t>ŠZM 2021</t>
  </si>
  <si>
    <t>Poč. pacientov 2019</t>
  </si>
  <si>
    <t>Poč. pacientov 2020</t>
  </si>
  <si>
    <t>Poč. pacientov 2021</t>
  </si>
  <si>
    <t>Počet ambulantných pacientov</t>
  </si>
  <si>
    <t>Náklady na ŠZM a lieky lôžkovej starostlivosti v rokoch 2019-2021</t>
  </si>
  <si>
    <t>Lôžková starostlivosť</t>
  </si>
  <si>
    <t>Lekár</t>
  </si>
  <si>
    <t>Sestra</t>
  </si>
  <si>
    <t>Praktická sestra - asistent</t>
  </si>
  <si>
    <t>Sanitár</t>
  </si>
  <si>
    <t>PPvZ</t>
  </si>
  <si>
    <t>THP</t>
  </si>
  <si>
    <t>Spolu</t>
  </si>
  <si>
    <t>NS:</t>
  </si>
  <si>
    <t>105101|170801|170701|120301</t>
  </si>
  <si>
    <t>1</t>
  </si>
  <si>
    <t>Náklady spolu</t>
  </si>
  <si>
    <t>2</t>
  </si>
  <si>
    <t>Lieky</t>
  </si>
  <si>
    <t>3</t>
  </si>
  <si>
    <t>Krv a krvné výrobky</t>
  </si>
  <si>
    <t>4</t>
  </si>
  <si>
    <t>Špeciálny zdravotný materiál</t>
  </si>
  <si>
    <t>5</t>
  </si>
  <si>
    <t>Ostatný materiál</t>
  </si>
  <si>
    <t>6</t>
  </si>
  <si>
    <t>Energie (elektrická energia, voda, plyn)</t>
  </si>
  <si>
    <t>7</t>
  </si>
  <si>
    <t>Opravy a udržiavanie majetku</t>
  </si>
  <si>
    <t>8</t>
  </si>
  <si>
    <t>Cestovné a náklady na reprezentáciu</t>
  </si>
  <si>
    <t>9</t>
  </si>
  <si>
    <t>Ostatné služby</t>
  </si>
  <si>
    <t>10</t>
  </si>
  <si>
    <t>Osobné náklady</t>
  </si>
  <si>
    <t>11</t>
  </si>
  <si>
    <t>Dane a poplatky</t>
  </si>
  <si>
    <t>12</t>
  </si>
  <si>
    <t>Ostatné náklady na prevádzkovú činnosť</t>
  </si>
  <si>
    <t>13</t>
  </si>
  <si>
    <t>Odpisy dlhodobého majetku</t>
  </si>
  <si>
    <t>14</t>
  </si>
  <si>
    <t>Finančné náklady</t>
  </si>
  <si>
    <t>15</t>
  </si>
  <si>
    <t>Vnútropodnikové náklady</t>
  </si>
  <si>
    <t>16</t>
  </si>
  <si>
    <t>Výnosy</t>
  </si>
  <si>
    <t>17</t>
  </si>
  <si>
    <t>Tržby za poskytovanie ZS - VšZP</t>
  </si>
  <si>
    <t>18</t>
  </si>
  <si>
    <t>Tržby za poskytovanie ZS - Dôvera</t>
  </si>
  <si>
    <t>19</t>
  </si>
  <si>
    <t>Tržby za poskytovanie ZS - Union</t>
  </si>
  <si>
    <t>20</t>
  </si>
  <si>
    <t>Tržby za ZS nehradenú ZP</t>
  </si>
  <si>
    <t>21</t>
  </si>
  <si>
    <t>Tržby za tovar</t>
  </si>
  <si>
    <t>22</t>
  </si>
  <si>
    <t>Ostatné výnosy</t>
  </si>
  <si>
    <t>23</t>
  </si>
  <si>
    <t>Výnosy z bežných a kapitálových transferov</t>
  </si>
  <si>
    <t>24</t>
  </si>
  <si>
    <t>Vnútropodnikové výnosy</t>
  </si>
  <si>
    <t>25</t>
  </si>
  <si>
    <t>Hospodársky výsledok</t>
  </si>
  <si>
    <t>205101</t>
  </si>
  <si>
    <t>Prehľad hospodárenia v rokoch 2019-2021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</si>
</sst>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66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11" borderId="1" xfId="0" applyNumberFormat="1" applyFont="1" applyFill="1" applyBorder="1" applyAlignment="1">
      <alignment horizontal="right" vertical="center" wrapText="1"/>
    </xf>
    <xf numFmtId="2" fontId="2" fillId="10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2" fontId="2" fillId="9" borderId="1" xfId="0" applyNumberFormat="1" applyFont="1" applyFill="1" applyBorder="1" applyAlignment="1">
      <alignment horizontal="right" vertical="center" wrapText="1"/>
    </xf>
    <xf numFmtId="2" fontId="2" fillId="12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7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2" fillId="10" borderId="1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11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3" fontId="2" fillId="12" borderId="1" xfId="0" applyNumberFormat="1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15" xfId="0" applyFont="1" applyBorder="1"/>
    <xf numFmtId="0" fontId="12" fillId="0" borderId="16" xfId="0" applyFont="1" applyBorder="1"/>
    <xf numFmtId="0" fontId="13" fillId="0" borderId="0" xfId="0" applyFont="1" applyAlignment="1">
      <alignment vertical="center"/>
    </xf>
    <xf numFmtId="49" fontId="12" fillId="0" borderId="0" xfId="0" applyNumberFormat="1" applyFont="1"/>
    <xf numFmtId="0" fontId="2" fillId="8" borderId="17" xfId="0" applyFont="1" applyFill="1" applyBorder="1" applyAlignment="1">
      <alignment vertical="center"/>
    </xf>
    <xf numFmtId="0" fontId="2" fillId="8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left" vertical="center"/>
    </xf>
    <xf numFmtId="3" fontId="2" fillId="3" borderId="17" xfId="6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left" vertical="center"/>
    </xf>
    <xf numFmtId="3" fontId="7" fillId="0" borderId="17" xfId="6" applyNumberFormat="1" applyFont="1" applyFill="1" applyBorder="1" applyAlignment="1">
      <alignment vertical="center"/>
    </xf>
    <xf numFmtId="1" fontId="2" fillId="8" borderId="17" xfId="0" applyNumberFormat="1" applyFont="1" applyFill="1" applyBorder="1" applyAlignment="1">
      <alignment horizontal="center" vertical="center" wrapText="1"/>
    </xf>
    <xf numFmtId="1" fontId="2" fillId="8" borderId="17" xfId="0" applyNumberFormat="1" applyFont="1" applyFill="1" applyBorder="1" applyAlignment="1">
      <alignment vertical="center" wrapText="1"/>
    </xf>
    <xf numFmtId="3" fontId="2" fillId="13" borderId="17" xfId="6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7">
    <cellStyle name="čiarky" xfId="6" builtinId="3"/>
    <cellStyle name="Normálna 2" xfId="2"/>
    <cellStyle name="Normálna 2 2 2 2" xfId="1"/>
    <cellStyle name="Normálna 2 2 2 2 2 3" xfId="3"/>
    <cellStyle name="Normálna 2 2 2 2 2 3 2" xfId="4"/>
    <cellStyle name="Normálna 5" xfId="5"/>
    <cellStyle name="normálne" xfId="0" builtinId="0"/>
  </cellStyles>
  <dxfs count="0"/>
  <tableStyles count="0" defaultTableStyle="TableStyleMedium2" defaultPivotStyle="PivotStyleLight16"/>
  <colors>
    <mruColors>
      <color rgb="FF33CC33"/>
      <color rgb="FFFF0000"/>
      <color rgb="FFCC0000"/>
      <color rgb="FF0080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dáta_lôžko'!$B$7</c:f>
              <c:strCache>
                <c:ptCount val="1"/>
                <c:pt idx="0">
                  <c:v>HP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dáta_lôžko'!$B$8:$B$19</c:f>
              <c:numCache>
                <c:formatCode>#,##0</c:formatCode>
                <c:ptCount val="12"/>
                <c:pt idx="0">
                  <c:v>98</c:v>
                </c:pt>
                <c:pt idx="1">
                  <c:v>116</c:v>
                </c:pt>
                <c:pt idx="2">
                  <c:v>112</c:v>
                </c:pt>
                <c:pt idx="3">
                  <c:v>105</c:v>
                </c:pt>
                <c:pt idx="4">
                  <c:v>95</c:v>
                </c:pt>
                <c:pt idx="5">
                  <c:v>132</c:v>
                </c:pt>
                <c:pt idx="6">
                  <c:v>139</c:v>
                </c:pt>
                <c:pt idx="7">
                  <c:v>129</c:v>
                </c:pt>
                <c:pt idx="8">
                  <c:v>122</c:v>
                </c:pt>
                <c:pt idx="9">
                  <c:v>151</c:v>
                </c:pt>
                <c:pt idx="10">
                  <c:v>94</c:v>
                </c:pt>
                <c:pt idx="1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dáta_lôžko'!$C$7</c:f>
              <c:strCache>
                <c:ptCount val="1"/>
                <c:pt idx="0">
                  <c:v>HP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dáta_lôžko'!$C$8:$C$19</c:f>
              <c:numCache>
                <c:formatCode>#,##0</c:formatCode>
                <c:ptCount val="12"/>
                <c:pt idx="0">
                  <c:v>121</c:v>
                </c:pt>
                <c:pt idx="1">
                  <c:v>110</c:v>
                </c:pt>
                <c:pt idx="2">
                  <c:v>115</c:v>
                </c:pt>
                <c:pt idx="3">
                  <c:v>96</c:v>
                </c:pt>
                <c:pt idx="4">
                  <c:v>105</c:v>
                </c:pt>
                <c:pt idx="5">
                  <c:v>123</c:v>
                </c:pt>
                <c:pt idx="6">
                  <c:v>116</c:v>
                </c:pt>
                <c:pt idx="7">
                  <c:v>122</c:v>
                </c:pt>
                <c:pt idx="8">
                  <c:v>107</c:v>
                </c:pt>
                <c:pt idx="9">
                  <c:v>104</c:v>
                </c:pt>
                <c:pt idx="10">
                  <c:v>139</c:v>
                </c:pt>
                <c:pt idx="1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dáta_lôžko'!$D$7</c:f>
              <c:strCache>
                <c:ptCount val="1"/>
                <c:pt idx="0">
                  <c:v>HP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dáta_lôžko'!$D$8:$D$19</c:f>
              <c:numCache>
                <c:formatCode>#,##0</c:formatCode>
                <c:ptCount val="12"/>
                <c:pt idx="0" formatCode="General">
                  <c:v>98</c:v>
                </c:pt>
                <c:pt idx="1">
                  <c:v>114</c:v>
                </c:pt>
                <c:pt idx="2">
                  <c:v>116</c:v>
                </c:pt>
                <c:pt idx="3">
                  <c:v>109</c:v>
                </c:pt>
                <c:pt idx="4">
                  <c:v>113</c:v>
                </c:pt>
                <c:pt idx="5">
                  <c:v>133</c:v>
                </c:pt>
                <c:pt idx="6">
                  <c:v>119</c:v>
                </c:pt>
                <c:pt idx="7">
                  <c:v>115</c:v>
                </c:pt>
                <c:pt idx="8">
                  <c:v>105</c:v>
                </c:pt>
                <c:pt idx="9">
                  <c:v>128</c:v>
                </c:pt>
                <c:pt idx="10">
                  <c:v>106</c:v>
                </c:pt>
                <c:pt idx="11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99657216"/>
        <c:axId val="99659136"/>
      </c:barChart>
      <c:lineChart>
        <c:grouping val="standard"/>
        <c:ser>
          <c:idx val="3"/>
          <c:order val="3"/>
          <c:tx>
            <c:strRef>
              <c:f>'Medicínske dáta_lôžko'!$E$7</c:f>
              <c:strCache>
                <c:ptCount val="1"/>
                <c:pt idx="0">
                  <c:v>POD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dáta_lôžko'!$E$8:$E$19</c:f>
              <c:numCache>
                <c:formatCode>#,##0.00</c:formatCode>
                <c:ptCount val="12"/>
                <c:pt idx="0">
                  <c:v>7.07</c:v>
                </c:pt>
                <c:pt idx="1">
                  <c:v>8.81</c:v>
                </c:pt>
                <c:pt idx="2">
                  <c:v>9.1300000000000008</c:v>
                </c:pt>
                <c:pt idx="3">
                  <c:v>6.75</c:v>
                </c:pt>
                <c:pt idx="4">
                  <c:v>8.4499999999999993</c:v>
                </c:pt>
                <c:pt idx="5">
                  <c:v>8.25</c:v>
                </c:pt>
                <c:pt idx="6">
                  <c:v>7.13</c:v>
                </c:pt>
                <c:pt idx="7">
                  <c:v>7.27</c:v>
                </c:pt>
                <c:pt idx="8">
                  <c:v>8.58</c:v>
                </c:pt>
                <c:pt idx="9">
                  <c:v>7.34</c:v>
                </c:pt>
                <c:pt idx="10">
                  <c:v>8.41</c:v>
                </c:pt>
                <c:pt idx="11">
                  <c:v>8.57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dáta_lôžko'!$F$7</c:f>
              <c:strCache>
                <c:ptCount val="1"/>
                <c:pt idx="0">
                  <c:v>POD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dáta_lôžko'!$F$8:$F$19</c:f>
              <c:numCache>
                <c:formatCode>#,##0.00</c:formatCode>
                <c:ptCount val="12"/>
                <c:pt idx="0">
                  <c:v>8.1735537190082646</c:v>
                </c:pt>
                <c:pt idx="1">
                  <c:v>6.2636363636363637</c:v>
                </c:pt>
                <c:pt idx="2">
                  <c:v>6.8956521739130432</c:v>
                </c:pt>
                <c:pt idx="3">
                  <c:v>7.020833333333333</c:v>
                </c:pt>
                <c:pt idx="4">
                  <c:v>8</c:v>
                </c:pt>
                <c:pt idx="5">
                  <c:v>7.5853658536585362</c:v>
                </c:pt>
                <c:pt idx="6">
                  <c:v>7.4913793103448274</c:v>
                </c:pt>
                <c:pt idx="7">
                  <c:v>8.7459016393442628</c:v>
                </c:pt>
                <c:pt idx="8">
                  <c:v>7.8317757009345792</c:v>
                </c:pt>
                <c:pt idx="9">
                  <c:v>6.9807692307692308</c:v>
                </c:pt>
                <c:pt idx="10">
                  <c:v>7.3597122302158278</c:v>
                </c:pt>
                <c:pt idx="11">
                  <c:v>8.2956521739130427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dáta_lôžko'!$G$7</c:f>
              <c:strCache>
                <c:ptCount val="1"/>
                <c:pt idx="0">
                  <c:v>POD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dáta_lôžko'!$G$8:$G$19</c:f>
              <c:numCache>
                <c:formatCode>#,##0.00</c:formatCode>
                <c:ptCount val="12"/>
                <c:pt idx="0">
                  <c:v>7.9897959183673466</c:v>
                </c:pt>
                <c:pt idx="1">
                  <c:v>6.7368421052631575</c:v>
                </c:pt>
                <c:pt idx="2">
                  <c:v>7.568965517241379</c:v>
                </c:pt>
                <c:pt idx="3">
                  <c:v>6.5871559633027523</c:v>
                </c:pt>
                <c:pt idx="4">
                  <c:v>7.9646017699115044</c:v>
                </c:pt>
                <c:pt idx="5">
                  <c:v>8.0300751879699241</c:v>
                </c:pt>
                <c:pt idx="6">
                  <c:v>7.26890756302521</c:v>
                </c:pt>
                <c:pt idx="7">
                  <c:v>8.304347826086957</c:v>
                </c:pt>
                <c:pt idx="8">
                  <c:v>8.704761904761904</c:v>
                </c:pt>
                <c:pt idx="9">
                  <c:v>7.671875</c:v>
                </c:pt>
                <c:pt idx="10">
                  <c:v>6.1603773584905657</c:v>
                </c:pt>
                <c:pt idx="11">
                  <c:v>7.5772357723577235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dáta_lôžko'!$H$7</c:f>
              <c:strCache>
                <c:ptCount val="1"/>
                <c:pt idx="0">
                  <c:v>CMI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dáta_lôžko'!$H$8:$H$19</c:f>
              <c:numCache>
                <c:formatCode>#,##0.00</c:formatCode>
                <c:ptCount val="12"/>
                <c:pt idx="0">
                  <c:v>0.93</c:v>
                </c:pt>
                <c:pt idx="1">
                  <c:v>1.54</c:v>
                </c:pt>
                <c:pt idx="2">
                  <c:v>1.46</c:v>
                </c:pt>
                <c:pt idx="3">
                  <c:v>0.91</c:v>
                </c:pt>
                <c:pt idx="4">
                  <c:v>1.76</c:v>
                </c:pt>
                <c:pt idx="5">
                  <c:v>1.29</c:v>
                </c:pt>
                <c:pt idx="6">
                  <c:v>1.1399999999999999</c:v>
                </c:pt>
                <c:pt idx="7">
                  <c:v>1.01</c:v>
                </c:pt>
                <c:pt idx="8">
                  <c:v>1.97</c:v>
                </c:pt>
                <c:pt idx="9">
                  <c:v>1.03</c:v>
                </c:pt>
                <c:pt idx="10">
                  <c:v>1.62</c:v>
                </c:pt>
                <c:pt idx="11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dáta_lôžko'!$I$7</c:f>
              <c:strCache>
                <c:ptCount val="1"/>
                <c:pt idx="0">
                  <c:v>CMI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dáta_lôžko'!$I$8:$I$19</c:f>
              <c:numCache>
                <c:formatCode>#,##0.00</c:formatCode>
                <c:ptCount val="12"/>
                <c:pt idx="0">
                  <c:v>1.5494826446280978</c:v>
                </c:pt>
                <c:pt idx="1">
                  <c:v>0.68095090909090972</c:v>
                </c:pt>
                <c:pt idx="2">
                  <c:v>0.78360086956521813</c:v>
                </c:pt>
                <c:pt idx="3">
                  <c:v>0.82009062500000074</c:v>
                </c:pt>
                <c:pt idx="4">
                  <c:v>1.5171295238095235</c:v>
                </c:pt>
                <c:pt idx="5">
                  <c:v>1.2023707317073176</c:v>
                </c:pt>
                <c:pt idx="6">
                  <c:v>1.3840844827586212</c:v>
                </c:pt>
                <c:pt idx="7">
                  <c:v>1.4746704918032776</c:v>
                </c:pt>
                <c:pt idx="8">
                  <c:v>1.4275607476635503</c:v>
                </c:pt>
                <c:pt idx="9">
                  <c:v>1.3355211538461531</c:v>
                </c:pt>
                <c:pt idx="10">
                  <c:v>1.0877517985611507</c:v>
                </c:pt>
                <c:pt idx="11">
                  <c:v>1.7124226086956496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dáta_lôžko'!$J$7</c:f>
              <c:strCache>
                <c:ptCount val="1"/>
                <c:pt idx="0">
                  <c:v>CMI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dáta_lôžko'!$J$8:$J$19</c:f>
              <c:numCache>
                <c:formatCode>#,##0.00</c:formatCode>
                <c:ptCount val="12"/>
                <c:pt idx="0">
                  <c:v>1.6708673469387745</c:v>
                </c:pt>
                <c:pt idx="1">
                  <c:v>1.4382885964912255</c:v>
                </c:pt>
                <c:pt idx="2">
                  <c:v>1.2069862068965522</c:v>
                </c:pt>
                <c:pt idx="3">
                  <c:v>0.79194770642201928</c:v>
                </c:pt>
                <c:pt idx="4">
                  <c:v>1.4364132743362821</c:v>
                </c:pt>
                <c:pt idx="5">
                  <c:v>1.5703939849624047</c:v>
                </c:pt>
                <c:pt idx="6">
                  <c:v>1.6655672268907558</c:v>
                </c:pt>
                <c:pt idx="7">
                  <c:v>1.6236060869565165</c:v>
                </c:pt>
                <c:pt idx="8">
                  <c:v>1.8636780952380949</c:v>
                </c:pt>
                <c:pt idx="9">
                  <c:v>1.3482218749999977</c:v>
                </c:pt>
                <c:pt idx="10">
                  <c:v>0.79349150943396296</c:v>
                </c:pt>
                <c:pt idx="11">
                  <c:v>1.4663203252032515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01186560"/>
        <c:axId val="101184640"/>
      </c:lineChart>
      <c:catAx>
        <c:axId val="9965721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9659136"/>
        <c:crosses val="autoZero"/>
        <c:auto val="1"/>
        <c:lblAlgn val="ctr"/>
        <c:lblOffset val="100"/>
      </c:catAx>
      <c:valAx>
        <c:axId val="99659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9657216"/>
        <c:crosses val="autoZero"/>
        <c:crossBetween val="between"/>
      </c:valAx>
      <c:valAx>
        <c:axId val="101184640"/>
        <c:scaling>
          <c:orientation val="minMax"/>
        </c:scaling>
        <c:axPos val="r"/>
        <c:numFmt formatCode="#,##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186560"/>
        <c:crosses val="max"/>
        <c:crossBetween val="between"/>
      </c:valAx>
      <c:catAx>
        <c:axId val="10118656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118464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509"/>
          <c:w val="0.85997178343542569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</a:t>
            </a:r>
            <a:r>
              <a:rPr lang="sk-SK" sz="1400" b="1" i="0" baseline="0"/>
              <a:t>nákladov na ŠZM a lieky </a:t>
            </a:r>
            <a:r>
              <a:rPr lang="en-US" sz="1400" b="1" i="0" baseline="0"/>
              <a:t>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dáta_lôžko'!$B$28</c:f>
              <c:strCache>
                <c:ptCount val="1"/>
                <c:pt idx="0">
                  <c:v>ŠZM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dáta_lôžko'!$B$29:$B$40</c:f>
              <c:numCache>
                <c:formatCode>#,##0</c:formatCode>
                <c:ptCount val="12"/>
                <c:pt idx="0">
                  <c:v>6385.024641</c:v>
                </c:pt>
                <c:pt idx="1">
                  <c:v>11324.264216999998</c:v>
                </c:pt>
                <c:pt idx="2">
                  <c:v>15086.348021000002</c:v>
                </c:pt>
                <c:pt idx="3">
                  <c:v>5819.2564020000009</c:v>
                </c:pt>
                <c:pt idx="4">
                  <c:v>7932.0479500000001</c:v>
                </c:pt>
                <c:pt idx="5">
                  <c:v>13643.336340000002</c:v>
                </c:pt>
                <c:pt idx="6">
                  <c:v>10214.732284</c:v>
                </c:pt>
                <c:pt idx="7">
                  <c:v>9132.5389039999955</c:v>
                </c:pt>
                <c:pt idx="8">
                  <c:v>14975.852558000002</c:v>
                </c:pt>
                <c:pt idx="9">
                  <c:v>13215.065914000001</c:v>
                </c:pt>
                <c:pt idx="10">
                  <c:v>9708.4571830000004</c:v>
                </c:pt>
                <c:pt idx="11">
                  <c:v>12227.162637999998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dáta_lôžko'!$C$28</c:f>
              <c:strCache>
                <c:ptCount val="1"/>
                <c:pt idx="0">
                  <c:v>ŠZM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dáta_lôžko'!$C$29:$C$40</c:f>
              <c:numCache>
                <c:formatCode>#,##0</c:formatCode>
                <c:ptCount val="12"/>
                <c:pt idx="0">
                  <c:v>19445.229927000004</c:v>
                </c:pt>
                <c:pt idx="1">
                  <c:v>10660.353488999999</c:v>
                </c:pt>
                <c:pt idx="2">
                  <c:v>14652.393862000004</c:v>
                </c:pt>
                <c:pt idx="3">
                  <c:v>11109.922887999999</c:v>
                </c:pt>
                <c:pt idx="4">
                  <c:v>17955.185540999999</c:v>
                </c:pt>
                <c:pt idx="5">
                  <c:v>17850.656903999999</c:v>
                </c:pt>
                <c:pt idx="6">
                  <c:v>15788.204527000004</c:v>
                </c:pt>
                <c:pt idx="7">
                  <c:v>20708.867770000004</c:v>
                </c:pt>
                <c:pt idx="8">
                  <c:v>14901.023706</c:v>
                </c:pt>
                <c:pt idx="9">
                  <c:v>12928.299462000001</c:v>
                </c:pt>
                <c:pt idx="10">
                  <c:v>17395.281219999997</c:v>
                </c:pt>
                <c:pt idx="11">
                  <c:v>20227.054452999997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dáta_lôžko'!$D$28</c:f>
              <c:strCache>
                <c:ptCount val="1"/>
                <c:pt idx="0">
                  <c:v>ŠZM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dáta_lôžko'!$D$29:$D$40</c:f>
              <c:numCache>
                <c:formatCode>#,##0</c:formatCode>
                <c:ptCount val="12"/>
                <c:pt idx="0">
                  <c:v>12476.030167999999</c:v>
                </c:pt>
                <c:pt idx="1">
                  <c:v>8872.9571480000068</c:v>
                </c:pt>
                <c:pt idx="2">
                  <c:v>10966.932561000005</c:v>
                </c:pt>
                <c:pt idx="3">
                  <c:v>5952.780528000003</c:v>
                </c:pt>
                <c:pt idx="4">
                  <c:v>9833.095787000002</c:v>
                </c:pt>
                <c:pt idx="5">
                  <c:v>10429.467793999991</c:v>
                </c:pt>
                <c:pt idx="6">
                  <c:v>8209.8673840000029</c:v>
                </c:pt>
                <c:pt idx="7">
                  <c:v>10383.024478999994</c:v>
                </c:pt>
                <c:pt idx="8">
                  <c:v>10257.051944000001</c:v>
                </c:pt>
                <c:pt idx="9">
                  <c:v>8609.4028350000044</c:v>
                </c:pt>
                <c:pt idx="10">
                  <c:v>8139.2519190000039</c:v>
                </c:pt>
                <c:pt idx="11">
                  <c:v>8667.0129520000028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70114048"/>
        <c:axId val="185377920"/>
      </c:barChart>
      <c:lineChart>
        <c:grouping val="standard"/>
        <c:ser>
          <c:idx val="3"/>
          <c:order val="3"/>
          <c:tx>
            <c:strRef>
              <c:f>'Medicínske dáta_lôžko'!$E$28</c:f>
              <c:strCache>
                <c:ptCount val="1"/>
                <c:pt idx="0">
                  <c:v>Lieky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dáta_lôžko'!$E$29:$E$40</c:f>
              <c:numCache>
                <c:formatCode>#,##0</c:formatCode>
                <c:ptCount val="12"/>
                <c:pt idx="0">
                  <c:v>4863.110396</c:v>
                </c:pt>
                <c:pt idx="1">
                  <c:v>8120.4697219999989</c:v>
                </c:pt>
                <c:pt idx="2">
                  <c:v>9270.0337379999964</c:v>
                </c:pt>
                <c:pt idx="3">
                  <c:v>4291.8822000000018</c:v>
                </c:pt>
                <c:pt idx="4">
                  <c:v>6122.7621950000002</c:v>
                </c:pt>
                <c:pt idx="5">
                  <c:v>8460.4586690000015</c:v>
                </c:pt>
                <c:pt idx="6">
                  <c:v>6475.044815000002</c:v>
                </c:pt>
                <c:pt idx="7">
                  <c:v>6370.8617790000008</c:v>
                </c:pt>
                <c:pt idx="8">
                  <c:v>13365.427466999998</c:v>
                </c:pt>
                <c:pt idx="9">
                  <c:v>8356.2281889999995</c:v>
                </c:pt>
                <c:pt idx="10">
                  <c:v>5911.063933999998</c:v>
                </c:pt>
                <c:pt idx="11">
                  <c:v>8528.4467720000011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dáta_lôžko'!$F$28</c:f>
              <c:strCache>
                <c:ptCount val="1"/>
                <c:pt idx="0">
                  <c:v>Lieky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dáta_lôžko'!$F$29:$F$40</c:f>
              <c:numCache>
                <c:formatCode>#,##0</c:formatCode>
                <c:ptCount val="12"/>
                <c:pt idx="0">
                  <c:v>12958.423956000002</c:v>
                </c:pt>
                <c:pt idx="1">
                  <c:v>7120.3427049999982</c:v>
                </c:pt>
                <c:pt idx="2">
                  <c:v>6213.2584690000012</c:v>
                </c:pt>
                <c:pt idx="3">
                  <c:v>5045.9044420000018</c:v>
                </c:pt>
                <c:pt idx="4">
                  <c:v>8599.9181590000026</c:v>
                </c:pt>
                <c:pt idx="5">
                  <c:v>7288.3702530000019</c:v>
                </c:pt>
                <c:pt idx="6">
                  <c:v>7251.6409360000007</c:v>
                </c:pt>
                <c:pt idx="7">
                  <c:v>10371.518197000003</c:v>
                </c:pt>
                <c:pt idx="8">
                  <c:v>8233.6658670000015</c:v>
                </c:pt>
                <c:pt idx="9">
                  <c:v>5800.1916850000016</c:v>
                </c:pt>
                <c:pt idx="10">
                  <c:v>7338.3326670000015</c:v>
                </c:pt>
                <c:pt idx="11">
                  <c:v>8815.8594830000002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dáta_lôžko'!$G$28</c:f>
              <c:strCache>
                <c:ptCount val="1"/>
                <c:pt idx="0">
                  <c:v>Lieky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dáta_lôžko'!$G$29:$G$40</c:f>
              <c:numCache>
                <c:formatCode>#,##0</c:formatCode>
                <c:ptCount val="12"/>
                <c:pt idx="0">
                  <c:v>5222.2206419999984</c:v>
                </c:pt>
                <c:pt idx="1">
                  <c:v>4459.6535499999991</c:v>
                </c:pt>
                <c:pt idx="2">
                  <c:v>6390.5399849999967</c:v>
                </c:pt>
                <c:pt idx="3">
                  <c:v>3626.0424989999988</c:v>
                </c:pt>
                <c:pt idx="4">
                  <c:v>8946.9075289999892</c:v>
                </c:pt>
                <c:pt idx="5">
                  <c:v>6949.2925849999983</c:v>
                </c:pt>
                <c:pt idx="6">
                  <c:v>7809.2855889999955</c:v>
                </c:pt>
                <c:pt idx="7">
                  <c:v>10828.476318999996</c:v>
                </c:pt>
                <c:pt idx="8">
                  <c:v>7188.3499269999984</c:v>
                </c:pt>
                <c:pt idx="9">
                  <c:v>6292.1435889999939</c:v>
                </c:pt>
                <c:pt idx="10">
                  <c:v>4746.9134339999991</c:v>
                </c:pt>
                <c:pt idx="11">
                  <c:v>6526.0470569999989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marker val="1"/>
        <c:axId val="188597376"/>
        <c:axId val="185379456"/>
      </c:lineChart>
      <c:catAx>
        <c:axId val="17011404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5377920"/>
        <c:crosses val="autoZero"/>
        <c:auto val="1"/>
        <c:lblAlgn val="ctr"/>
        <c:lblOffset val="100"/>
      </c:catAx>
      <c:valAx>
        <c:axId val="185377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0114048"/>
        <c:crosses val="autoZero"/>
        <c:crossBetween val="between"/>
      </c:valAx>
      <c:valAx>
        <c:axId val="185379456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597376"/>
        <c:crosses val="max"/>
        <c:crossBetween val="between"/>
      </c:valAx>
      <c:catAx>
        <c:axId val="188597376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8537945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487"/>
          <c:w val="0.85997178343542591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</a:t>
            </a:r>
            <a:r>
              <a:rPr lang="sk-SK" sz="1400" b="1" i="0" baseline="0"/>
              <a:t>ambulantne</a:t>
            </a:r>
            <a:r>
              <a:rPr lang="en-US" sz="1400" b="1" i="0" baseline="0"/>
              <a:t>j starostlivosti v rokoch 2019-2021</a:t>
            </a:r>
            <a:endParaRPr lang="sk-SK" sz="1400" b="1" i="0" baseline="0"/>
          </a:p>
        </c:rich>
      </c:tx>
    </c:title>
    <c:plotArea>
      <c:layout>
        <c:manualLayout>
          <c:layoutTarget val="inner"/>
          <c:xMode val="edge"/>
          <c:yMode val="edge"/>
          <c:x val="7.9529369173680878E-2"/>
          <c:y val="0.13813780260707634"/>
          <c:w val="0.86800325821341429"/>
          <c:h val="0.6222956348333567"/>
        </c:manualLayout>
      </c:layout>
      <c:barChart>
        <c:barDir val="col"/>
        <c:grouping val="clustered"/>
        <c:ser>
          <c:idx val="0"/>
          <c:order val="0"/>
          <c:tx>
            <c:strRef>
              <c:f>'Medicínske dáta_AMB'!$B$7</c:f>
              <c:strCache>
                <c:ptCount val="1"/>
                <c:pt idx="0">
                  <c:v>Body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dáta_AMB'!$B$8:$B$19</c:f>
              <c:numCache>
                <c:formatCode>#,##0</c:formatCode>
                <c:ptCount val="12"/>
                <c:pt idx="0">
                  <c:v>305410</c:v>
                </c:pt>
                <c:pt idx="1">
                  <c:v>313930</c:v>
                </c:pt>
                <c:pt idx="2">
                  <c:v>295110</c:v>
                </c:pt>
                <c:pt idx="3">
                  <c:v>322720</c:v>
                </c:pt>
                <c:pt idx="4">
                  <c:v>286350</c:v>
                </c:pt>
                <c:pt idx="5">
                  <c:v>345690</c:v>
                </c:pt>
                <c:pt idx="6">
                  <c:v>389225</c:v>
                </c:pt>
                <c:pt idx="7">
                  <c:v>331600</c:v>
                </c:pt>
                <c:pt idx="8">
                  <c:v>306250</c:v>
                </c:pt>
                <c:pt idx="9">
                  <c:v>386990</c:v>
                </c:pt>
                <c:pt idx="10">
                  <c:v>257300</c:v>
                </c:pt>
                <c:pt idx="11">
                  <c:v>323870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dáta_AMB'!$C$7</c:f>
              <c:strCache>
                <c:ptCount val="1"/>
                <c:pt idx="0">
                  <c:v>Body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dáta_AMB'!$C$8:$C$19</c:f>
              <c:numCache>
                <c:formatCode>#,##0</c:formatCode>
                <c:ptCount val="12"/>
                <c:pt idx="0">
                  <c:v>286900</c:v>
                </c:pt>
                <c:pt idx="1">
                  <c:v>204040</c:v>
                </c:pt>
                <c:pt idx="2">
                  <c:v>323180</c:v>
                </c:pt>
                <c:pt idx="3">
                  <c:v>269600</c:v>
                </c:pt>
                <c:pt idx="4">
                  <c:v>307300</c:v>
                </c:pt>
                <c:pt idx="5">
                  <c:v>388280</c:v>
                </c:pt>
                <c:pt idx="6">
                  <c:v>358150</c:v>
                </c:pt>
                <c:pt idx="7">
                  <c:v>318800</c:v>
                </c:pt>
                <c:pt idx="8">
                  <c:v>295160</c:v>
                </c:pt>
                <c:pt idx="9">
                  <c:v>291000</c:v>
                </c:pt>
                <c:pt idx="10">
                  <c:v>355200</c:v>
                </c:pt>
                <c:pt idx="11">
                  <c:v>285600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dáta_AMB'!$D$7</c:f>
              <c:strCache>
                <c:ptCount val="1"/>
                <c:pt idx="0">
                  <c:v>Body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dáta_AMB'!$D$8:$D$19</c:f>
              <c:numCache>
                <c:formatCode>#,##0</c:formatCode>
                <c:ptCount val="12"/>
                <c:pt idx="0">
                  <c:v>241600</c:v>
                </c:pt>
                <c:pt idx="1">
                  <c:v>290600</c:v>
                </c:pt>
                <c:pt idx="2">
                  <c:v>301390</c:v>
                </c:pt>
                <c:pt idx="3">
                  <c:v>312010</c:v>
                </c:pt>
                <c:pt idx="4">
                  <c:v>312420</c:v>
                </c:pt>
                <c:pt idx="5">
                  <c:v>369640</c:v>
                </c:pt>
                <c:pt idx="6">
                  <c:v>332000</c:v>
                </c:pt>
                <c:pt idx="7">
                  <c:v>297600</c:v>
                </c:pt>
                <c:pt idx="8">
                  <c:v>278640</c:v>
                </c:pt>
                <c:pt idx="9">
                  <c:v>343400</c:v>
                </c:pt>
                <c:pt idx="10">
                  <c:v>293700</c:v>
                </c:pt>
                <c:pt idx="11">
                  <c:v>352400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249440128"/>
        <c:axId val="258662784"/>
      </c:barChart>
      <c:lineChart>
        <c:grouping val="standard"/>
        <c:ser>
          <c:idx val="3"/>
          <c:order val="3"/>
          <c:tx>
            <c:strRef>
              <c:f>'Medicínske dáta_AMB'!$E$7</c:f>
              <c:strCache>
                <c:ptCount val="1"/>
                <c:pt idx="0">
                  <c:v>Poč. pacientov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dáta_AMB'!$E$8:$E$19</c:f>
              <c:numCache>
                <c:formatCode>#,##0</c:formatCode>
                <c:ptCount val="12"/>
                <c:pt idx="0">
                  <c:v>188</c:v>
                </c:pt>
                <c:pt idx="1">
                  <c:v>192</c:v>
                </c:pt>
                <c:pt idx="2">
                  <c:v>174</c:v>
                </c:pt>
                <c:pt idx="3">
                  <c:v>201</c:v>
                </c:pt>
                <c:pt idx="4">
                  <c:v>173</c:v>
                </c:pt>
                <c:pt idx="5">
                  <c:v>163</c:v>
                </c:pt>
                <c:pt idx="6">
                  <c:v>172</c:v>
                </c:pt>
                <c:pt idx="7">
                  <c:v>149</c:v>
                </c:pt>
                <c:pt idx="8">
                  <c:v>196</c:v>
                </c:pt>
                <c:pt idx="9">
                  <c:v>194</c:v>
                </c:pt>
                <c:pt idx="10">
                  <c:v>154</c:v>
                </c:pt>
                <c:pt idx="11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dáta_AMB'!$F$7</c:f>
              <c:strCache>
                <c:ptCount val="1"/>
                <c:pt idx="0">
                  <c:v>Poč. pacientov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dáta_AMB'!$F$8:$F$19</c:f>
              <c:numCache>
                <c:formatCode>#,##0</c:formatCode>
                <c:ptCount val="12"/>
                <c:pt idx="0">
                  <c:v>141</c:v>
                </c:pt>
                <c:pt idx="1">
                  <c:v>119</c:v>
                </c:pt>
                <c:pt idx="2">
                  <c:v>148</c:v>
                </c:pt>
                <c:pt idx="3">
                  <c:v>120</c:v>
                </c:pt>
                <c:pt idx="4">
                  <c:v>156</c:v>
                </c:pt>
                <c:pt idx="5">
                  <c:v>236</c:v>
                </c:pt>
                <c:pt idx="6">
                  <c:v>176</c:v>
                </c:pt>
                <c:pt idx="7">
                  <c:v>144</c:v>
                </c:pt>
                <c:pt idx="8">
                  <c:v>148</c:v>
                </c:pt>
                <c:pt idx="9">
                  <c:v>131</c:v>
                </c:pt>
                <c:pt idx="10">
                  <c:v>155</c:v>
                </c:pt>
                <c:pt idx="11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dáta_AMB'!$G$7</c:f>
              <c:strCache>
                <c:ptCount val="1"/>
                <c:pt idx="0">
                  <c:v>Poč. pacientov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dáta_AMB'!$G$8:$G$19</c:f>
              <c:numCache>
                <c:formatCode>#,##0</c:formatCode>
                <c:ptCount val="12"/>
                <c:pt idx="0">
                  <c:v>109</c:v>
                </c:pt>
                <c:pt idx="1">
                  <c:v>131</c:v>
                </c:pt>
                <c:pt idx="2">
                  <c:v>148</c:v>
                </c:pt>
                <c:pt idx="3">
                  <c:v>171</c:v>
                </c:pt>
                <c:pt idx="4">
                  <c:v>175</c:v>
                </c:pt>
                <c:pt idx="5">
                  <c:v>202</c:v>
                </c:pt>
                <c:pt idx="6">
                  <c:v>154</c:v>
                </c:pt>
                <c:pt idx="7">
                  <c:v>140</c:v>
                </c:pt>
                <c:pt idx="8">
                  <c:v>133</c:v>
                </c:pt>
                <c:pt idx="9">
                  <c:v>195</c:v>
                </c:pt>
                <c:pt idx="10">
                  <c:v>151</c:v>
                </c:pt>
                <c:pt idx="11">
                  <c:v>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dáta_AMB'!$H$7</c:f>
              <c:strCache>
                <c:ptCount val="1"/>
                <c:pt idx="0">
                  <c:v>Poč. výkonov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dáta_AMB'!$H$8:$H$19</c:f>
              <c:numCache>
                <c:formatCode>#,##0</c:formatCode>
                <c:ptCount val="12"/>
                <c:pt idx="0">
                  <c:v>303</c:v>
                </c:pt>
                <c:pt idx="1">
                  <c:v>365</c:v>
                </c:pt>
                <c:pt idx="2">
                  <c:v>332</c:v>
                </c:pt>
                <c:pt idx="3">
                  <c:v>365</c:v>
                </c:pt>
                <c:pt idx="4">
                  <c:v>316</c:v>
                </c:pt>
                <c:pt idx="5">
                  <c:v>314</c:v>
                </c:pt>
                <c:pt idx="6">
                  <c:v>322</c:v>
                </c:pt>
                <c:pt idx="7">
                  <c:v>274</c:v>
                </c:pt>
                <c:pt idx="8">
                  <c:v>356</c:v>
                </c:pt>
                <c:pt idx="9">
                  <c:v>360</c:v>
                </c:pt>
                <c:pt idx="10">
                  <c:v>241</c:v>
                </c:pt>
                <c:pt idx="11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dáta_AMB'!$I$7</c:f>
              <c:strCache>
                <c:ptCount val="1"/>
                <c:pt idx="0">
                  <c:v>Poč. výkonov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dáta_AMB'!$I$8:$I$19</c:f>
              <c:numCache>
                <c:formatCode>#,##0</c:formatCode>
                <c:ptCount val="12"/>
                <c:pt idx="0">
                  <c:v>254</c:v>
                </c:pt>
                <c:pt idx="1">
                  <c:v>197</c:v>
                </c:pt>
                <c:pt idx="2">
                  <c:v>276</c:v>
                </c:pt>
                <c:pt idx="3">
                  <c:v>222</c:v>
                </c:pt>
                <c:pt idx="4">
                  <c:v>266</c:v>
                </c:pt>
                <c:pt idx="5">
                  <c:v>379</c:v>
                </c:pt>
                <c:pt idx="6">
                  <c:v>302</c:v>
                </c:pt>
                <c:pt idx="7">
                  <c:v>262</c:v>
                </c:pt>
                <c:pt idx="8">
                  <c:v>260</c:v>
                </c:pt>
                <c:pt idx="9">
                  <c:v>239</c:v>
                </c:pt>
                <c:pt idx="10">
                  <c:v>294</c:v>
                </c:pt>
                <c:pt idx="11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dáta_AMB'!$J$7</c:f>
              <c:strCache>
                <c:ptCount val="1"/>
                <c:pt idx="0">
                  <c:v>Poč. výkonov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dáta_AMB'!$J$8:$J$19</c:f>
              <c:numCache>
                <c:formatCode>#,##0</c:formatCode>
                <c:ptCount val="12"/>
                <c:pt idx="0">
                  <c:v>200</c:v>
                </c:pt>
                <c:pt idx="1">
                  <c:v>239</c:v>
                </c:pt>
                <c:pt idx="2">
                  <c:v>262</c:v>
                </c:pt>
                <c:pt idx="3">
                  <c:v>284</c:v>
                </c:pt>
                <c:pt idx="4">
                  <c:v>286</c:v>
                </c:pt>
                <c:pt idx="5">
                  <c:v>333</c:v>
                </c:pt>
                <c:pt idx="6">
                  <c:v>272</c:v>
                </c:pt>
                <c:pt idx="7">
                  <c:v>242</c:v>
                </c:pt>
                <c:pt idx="8">
                  <c:v>238</c:v>
                </c:pt>
                <c:pt idx="9">
                  <c:v>317</c:v>
                </c:pt>
                <c:pt idx="10">
                  <c:v>259</c:v>
                </c:pt>
                <c:pt idx="11">
                  <c:v>290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285999104"/>
        <c:axId val="258664704"/>
      </c:lineChart>
      <c:catAx>
        <c:axId val="24944012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58662784"/>
        <c:crosses val="autoZero"/>
        <c:auto val="1"/>
        <c:lblAlgn val="ctr"/>
        <c:lblOffset val="100"/>
      </c:catAx>
      <c:valAx>
        <c:axId val="258662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49440128"/>
        <c:crosses val="autoZero"/>
        <c:crossBetween val="between"/>
      </c:valAx>
      <c:valAx>
        <c:axId val="258664704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85999104"/>
        <c:crosses val="max"/>
        <c:crossBetween val="between"/>
      </c:valAx>
      <c:catAx>
        <c:axId val="28599910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25866470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3652106335870136"/>
          <c:w val="0.85997178343542613"/>
          <c:h val="0.1425088344403879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3</xdr:row>
      <xdr:rowOff>185737</xdr:rowOff>
    </xdr:from>
    <xdr:to>
      <xdr:col>22</xdr:col>
      <xdr:colOff>246749</xdr:colOff>
      <xdr:row>23</xdr:row>
      <xdr:rowOff>29512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24</xdr:row>
      <xdr:rowOff>19049</xdr:rowOff>
    </xdr:from>
    <xdr:to>
      <xdr:col>22</xdr:col>
      <xdr:colOff>237226</xdr:colOff>
      <xdr:row>43</xdr:row>
      <xdr:rowOff>62849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171450</xdr:rowOff>
    </xdr:from>
    <xdr:to>
      <xdr:col>22</xdr:col>
      <xdr:colOff>494400</xdr:colOff>
      <xdr:row>21</xdr:row>
      <xdr:rowOff>53325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E3" sqref="E3"/>
    </sheetView>
  </sheetViews>
  <sheetFormatPr defaultRowHeight="12.75"/>
  <cols>
    <col min="1" max="1" width="12" style="3" customWidth="1"/>
    <col min="2" max="11" width="10.140625" style="3" customWidth="1"/>
    <col min="12" max="12" width="13.140625" style="3" customWidth="1"/>
    <col min="13" max="16384" width="9.140625" style="3"/>
  </cols>
  <sheetData>
    <row r="1" spans="1:10" ht="18.75">
      <c r="A1" s="2" t="s">
        <v>11</v>
      </c>
    </row>
    <row r="2" spans="1:10" ht="18.75">
      <c r="A2" s="1" t="s">
        <v>2</v>
      </c>
    </row>
    <row r="3" spans="1:10">
      <c r="A3" s="4"/>
    </row>
    <row r="4" spans="1:10" ht="15">
      <c r="A4" s="36" t="s">
        <v>40</v>
      </c>
    </row>
    <row r="5" spans="1:10" ht="13.5" thickBot="1"/>
    <row r="6" spans="1:10" ht="13.5" customHeight="1">
      <c r="A6" s="72" t="s">
        <v>0</v>
      </c>
      <c r="B6" s="70" t="s">
        <v>10</v>
      </c>
      <c r="C6" s="70"/>
      <c r="D6" s="70"/>
      <c r="E6" s="70" t="s">
        <v>6</v>
      </c>
      <c r="F6" s="70"/>
      <c r="G6" s="70"/>
      <c r="H6" s="70" t="s">
        <v>7</v>
      </c>
      <c r="I6" s="70"/>
      <c r="J6" s="71"/>
    </row>
    <row r="7" spans="1:10" ht="13.5" thickBot="1">
      <c r="A7" s="73"/>
      <c r="B7" s="22" t="s">
        <v>8</v>
      </c>
      <c r="C7" s="23" t="s">
        <v>12</v>
      </c>
      <c r="D7" s="24" t="s">
        <v>13</v>
      </c>
      <c r="E7" s="25" t="s">
        <v>9</v>
      </c>
      <c r="F7" s="26" t="s">
        <v>14</v>
      </c>
      <c r="G7" s="27" t="s">
        <v>15</v>
      </c>
      <c r="H7" s="28" t="s">
        <v>5</v>
      </c>
      <c r="I7" s="29" t="s">
        <v>16</v>
      </c>
      <c r="J7" s="30" t="s">
        <v>17</v>
      </c>
    </row>
    <row r="8" spans="1:10" ht="15">
      <c r="A8" s="19">
        <v>1</v>
      </c>
      <c r="B8" s="7">
        <v>98</v>
      </c>
      <c r="C8" s="7">
        <v>121</v>
      </c>
      <c r="D8">
        <v>98</v>
      </c>
      <c r="E8" s="8">
        <v>7.07</v>
      </c>
      <c r="F8" s="8">
        <v>8.1735537190082646</v>
      </c>
      <c r="G8" s="8">
        <v>7.9897959183673466</v>
      </c>
      <c r="H8" s="9">
        <v>0.93</v>
      </c>
      <c r="I8" s="9">
        <v>1.5494826446280978</v>
      </c>
      <c r="J8" s="8">
        <v>1.6708673469387745</v>
      </c>
    </row>
    <row r="9" spans="1:10">
      <c r="A9" s="20">
        <v>2</v>
      </c>
      <c r="B9" s="10">
        <v>116</v>
      </c>
      <c r="C9" s="10">
        <v>110</v>
      </c>
      <c r="D9" s="10">
        <v>114</v>
      </c>
      <c r="E9" s="11">
        <v>8.81</v>
      </c>
      <c r="F9" s="11">
        <v>6.2636363636363637</v>
      </c>
      <c r="G9" s="11">
        <v>6.7368421052631575</v>
      </c>
      <c r="H9" s="6">
        <v>1.54</v>
      </c>
      <c r="I9" s="6">
        <v>0.68095090909090972</v>
      </c>
      <c r="J9" s="11">
        <v>1.4382885964912255</v>
      </c>
    </row>
    <row r="10" spans="1:10">
      <c r="A10" s="20">
        <v>3</v>
      </c>
      <c r="B10" s="10">
        <v>112</v>
      </c>
      <c r="C10" s="10">
        <v>115</v>
      </c>
      <c r="D10" s="10">
        <v>116</v>
      </c>
      <c r="E10" s="11">
        <v>9.1300000000000008</v>
      </c>
      <c r="F10" s="11">
        <v>6.8956521739130432</v>
      </c>
      <c r="G10" s="11">
        <v>7.568965517241379</v>
      </c>
      <c r="H10" s="6">
        <v>1.46</v>
      </c>
      <c r="I10" s="6">
        <v>0.78360086956521813</v>
      </c>
      <c r="J10" s="11">
        <v>1.2069862068965522</v>
      </c>
    </row>
    <row r="11" spans="1:10">
      <c r="A11" s="20">
        <v>4</v>
      </c>
      <c r="B11" s="10">
        <v>105</v>
      </c>
      <c r="C11" s="10">
        <v>96</v>
      </c>
      <c r="D11" s="10">
        <v>109</v>
      </c>
      <c r="E11" s="11">
        <v>6.75</v>
      </c>
      <c r="F11" s="11">
        <v>7.020833333333333</v>
      </c>
      <c r="G11" s="11">
        <v>6.5871559633027523</v>
      </c>
      <c r="H11" s="6">
        <v>0.91</v>
      </c>
      <c r="I11" s="6">
        <v>0.82009062500000074</v>
      </c>
      <c r="J11" s="11">
        <v>0.79194770642201928</v>
      </c>
    </row>
    <row r="12" spans="1:10">
      <c r="A12" s="20">
        <v>5</v>
      </c>
      <c r="B12" s="10">
        <v>95</v>
      </c>
      <c r="C12" s="10">
        <v>105</v>
      </c>
      <c r="D12" s="10">
        <v>113</v>
      </c>
      <c r="E12" s="11">
        <v>8.4499999999999993</v>
      </c>
      <c r="F12" s="11">
        <v>8</v>
      </c>
      <c r="G12" s="11">
        <v>7.9646017699115044</v>
      </c>
      <c r="H12" s="6">
        <v>1.76</v>
      </c>
      <c r="I12" s="6">
        <v>1.5171295238095235</v>
      </c>
      <c r="J12" s="11">
        <v>1.4364132743362821</v>
      </c>
    </row>
    <row r="13" spans="1:10">
      <c r="A13" s="20">
        <v>6</v>
      </c>
      <c r="B13" s="10">
        <v>132</v>
      </c>
      <c r="C13" s="10">
        <v>123</v>
      </c>
      <c r="D13" s="10">
        <v>133</v>
      </c>
      <c r="E13" s="11">
        <v>8.25</v>
      </c>
      <c r="F13" s="11">
        <v>7.5853658536585362</v>
      </c>
      <c r="G13" s="11">
        <v>8.0300751879699241</v>
      </c>
      <c r="H13" s="6">
        <v>1.29</v>
      </c>
      <c r="I13" s="6">
        <v>1.2023707317073176</v>
      </c>
      <c r="J13" s="11">
        <v>1.5703939849624047</v>
      </c>
    </row>
    <row r="14" spans="1:10">
      <c r="A14" s="20">
        <v>7</v>
      </c>
      <c r="B14" s="10">
        <v>139</v>
      </c>
      <c r="C14" s="10">
        <v>116</v>
      </c>
      <c r="D14" s="10">
        <v>119</v>
      </c>
      <c r="E14" s="11">
        <v>7.13</v>
      </c>
      <c r="F14" s="11">
        <v>7.4913793103448274</v>
      </c>
      <c r="G14" s="11">
        <v>7.26890756302521</v>
      </c>
      <c r="H14" s="6">
        <v>1.1399999999999999</v>
      </c>
      <c r="I14" s="6">
        <v>1.3840844827586212</v>
      </c>
      <c r="J14" s="11">
        <v>1.6655672268907558</v>
      </c>
    </row>
    <row r="15" spans="1:10">
      <c r="A15" s="20">
        <v>8</v>
      </c>
      <c r="B15" s="10">
        <v>129</v>
      </c>
      <c r="C15" s="10">
        <v>122</v>
      </c>
      <c r="D15" s="10">
        <v>115</v>
      </c>
      <c r="E15" s="11">
        <v>7.27</v>
      </c>
      <c r="F15" s="11">
        <v>8.7459016393442628</v>
      </c>
      <c r="G15" s="11">
        <v>8.304347826086957</v>
      </c>
      <c r="H15" s="6">
        <v>1.01</v>
      </c>
      <c r="I15" s="6">
        <v>1.4746704918032776</v>
      </c>
      <c r="J15" s="11">
        <v>1.6236060869565165</v>
      </c>
    </row>
    <row r="16" spans="1:10">
      <c r="A16" s="20">
        <v>9</v>
      </c>
      <c r="B16" s="10">
        <v>122</v>
      </c>
      <c r="C16" s="10">
        <v>107</v>
      </c>
      <c r="D16" s="10">
        <v>105</v>
      </c>
      <c r="E16" s="11">
        <v>8.58</v>
      </c>
      <c r="F16" s="11">
        <v>7.8317757009345792</v>
      </c>
      <c r="G16" s="11">
        <v>8.704761904761904</v>
      </c>
      <c r="H16" s="6">
        <v>1.97</v>
      </c>
      <c r="I16" s="6">
        <v>1.4275607476635503</v>
      </c>
      <c r="J16" s="11">
        <v>1.8636780952380949</v>
      </c>
    </row>
    <row r="17" spans="1:11">
      <c r="A17" s="20">
        <v>10</v>
      </c>
      <c r="B17" s="10">
        <v>151</v>
      </c>
      <c r="C17" s="10">
        <v>104</v>
      </c>
      <c r="D17" s="10">
        <v>128</v>
      </c>
      <c r="E17" s="11">
        <v>7.34</v>
      </c>
      <c r="F17" s="11">
        <v>6.9807692307692308</v>
      </c>
      <c r="G17" s="11">
        <v>7.671875</v>
      </c>
      <c r="H17" s="6">
        <v>1.03</v>
      </c>
      <c r="I17" s="6">
        <v>1.3355211538461531</v>
      </c>
      <c r="J17" s="11">
        <v>1.3482218749999977</v>
      </c>
    </row>
    <row r="18" spans="1:11">
      <c r="A18" s="20">
        <v>11</v>
      </c>
      <c r="B18" s="10">
        <v>94</v>
      </c>
      <c r="C18" s="10">
        <v>139</v>
      </c>
      <c r="D18" s="10">
        <v>106</v>
      </c>
      <c r="E18" s="11">
        <v>8.41</v>
      </c>
      <c r="F18" s="11">
        <v>7.3597122302158278</v>
      </c>
      <c r="G18" s="11">
        <v>6.1603773584905657</v>
      </c>
      <c r="H18" s="6">
        <v>1.62</v>
      </c>
      <c r="I18" s="6">
        <v>1.0877517985611507</v>
      </c>
      <c r="J18" s="11">
        <v>0.79349150943396296</v>
      </c>
    </row>
    <row r="19" spans="1:11">
      <c r="A19" s="20">
        <v>12</v>
      </c>
      <c r="B19" s="10">
        <v>115</v>
      </c>
      <c r="C19" s="10">
        <v>115</v>
      </c>
      <c r="D19" s="10">
        <v>123</v>
      </c>
      <c r="E19" s="11">
        <v>8.57</v>
      </c>
      <c r="F19" s="11">
        <v>8.2956521739130427</v>
      </c>
      <c r="G19" s="11">
        <v>7.5772357723577235</v>
      </c>
      <c r="H19" s="6">
        <v>1.5</v>
      </c>
      <c r="I19" s="6">
        <v>1.7124226086956496</v>
      </c>
      <c r="J19" s="11">
        <v>1.4663203252032515</v>
      </c>
    </row>
    <row r="20" spans="1:11" s="5" customFormat="1">
      <c r="A20" s="21" t="s">
        <v>3</v>
      </c>
      <c r="B20" s="31">
        <f>SUM(B8:B19)</f>
        <v>1408</v>
      </c>
      <c r="C20" s="32">
        <f>SUM(C8:C19)</f>
        <v>1373</v>
      </c>
      <c r="D20" s="33">
        <f>SUM(D8:D19)</f>
        <v>1379</v>
      </c>
      <c r="E20" s="13" t="s">
        <v>4</v>
      </c>
      <c r="F20" s="14" t="s">
        <v>4</v>
      </c>
      <c r="G20" s="15" t="s">
        <v>4</v>
      </c>
      <c r="H20" s="16" t="s">
        <v>4</v>
      </c>
      <c r="I20" s="17" t="s">
        <v>4</v>
      </c>
      <c r="J20" s="18" t="s">
        <v>4</v>
      </c>
      <c r="K20" s="3"/>
    </row>
    <row r="21" spans="1:11">
      <c r="A21" s="21" t="s">
        <v>1</v>
      </c>
      <c r="B21" s="31">
        <f>AVERAGE(B8:B19)</f>
        <v>117.33333333333333</v>
      </c>
      <c r="C21" s="32">
        <f>AVERAGE(C8:C19)</f>
        <v>114.41666666666667</v>
      </c>
      <c r="D21" s="33">
        <f>AVERAGE(D8:D19)</f>
        <v>114.91666666666667</v>
      </c>
      <c r="E21" s="13">
        <v>7.95</v>
      </c>
      <c r="F21" s="14">
        <v>7.57</v>
      </c>
      <c r="G21" s="15">
        <v>7.5532994923857872</v>
      </c>
      <c r="H21" s="16">
        <v>1.33</v>
      </c>
      <c r="I21" s="17">
        <v>1.25</v>
      </c>
      <c r="J21" s="18">
        <v>1.4088926758520803</v>
      </c>
    </row>
    <row r="23" spans="1:11">
      <c r="A23" s="12"/>
    </row>
    <row r="25" spans="1:11" ht="15">
      <c r="A25" s="36" t="s">
        <v>39</v>
      </c>
    </row>
    <row r="26" spans="1:11" ht="13.5" thickBot="1"/>
    <row r="27" spans="1:11">
      <c r="A27" s="72" t="s">
        <v>0</v>
      </c>
      <c r="B27" s="70" t="s">
        <v>31</v>
      </c>
      <c r="C27" s="70"/>
      <c r="D27" s="70"/>
      <c r="E27" s="70" t="s">
        <v>30</v>
      </c>
      <c r="F27" s="70"/>
      <c r="G27" s="70"/>
    </row>
    <row r="28" spans="1:11" ht="13.5" thickBot="1">
      <c r="A28" s="73"/>
      <c r="B28" s="22" t="s">
        <v>32</v>
      </c>
      <c r="C28" s="23" t="s">
        <v>33</v>
      </c>
      <c r="D28" s="24" t="s">
        <v>34</v>
      </c>
      <c r="E28" s="25" t="s">
        <v>27</v>
      </c>
      <c r="F28" s="26" t="s">
        <v>28</v>
      </c>
      <c r="G28" s="27" t="s">
        <v>29</v>
      </c>
    </row>
    <row r="29" spans="1:11">
      <c r="A29" s="19">
        <v>1</v>
      </c>
      <c r="B29" s="7">
        <v>6385.024641</v>
      </c>
      <c r="C29" s="7">
        <v>19445.229927000004</v>
      </c>
      <c r="D29" s="7">
        <v>12476.030167999999</v>
      </c>
      <c r="E29" s="7">
        <v>4863.110396</v>
      </c>
      <c r="F29" s="7">
        <v>12958.423956000002</v>
      </c>
      <c r="G29" s="7">
        <v>5222.2206419999984</v>
      </c>
    </row>
    <row r="30" spans="1:11">
      <c r="A30" s="20">
        <v>2</v>
      </c>
      <c r="B30" s="10">
        <v>11324.264216999998</v>
      </c>
      <c r="C30" s="10">
        <v>10660.353488999999</v>
      </c>
      <c r="D30" s="7">
        <v>8872.9571480000068</v>
      </c>
      <c r="E30" s="10">
        <v>8120.4697219999989</v>
      </c>
      <c r="F30" s="10">
        <v>7120.3427049999982</v>
      </c>
      <c r="G30" s="7">
        <v>4459.6535499999991</v>
      </c>
    </row>
    <row r="31" spans="1:11">
      <c r="A31" s="20">
        <v>3</v>
      </c>
      <c r="B31" s="10">
        <v>15086.348021000002</v>
      </c>
      <c r="C31" s="10">
        <v>14652.393862000004</v>
      </c>
      <c r="D31" s="7">
        <v>10966.932561000005</v>
      </c>
      <c r="E31" s="10">
        <v>9270.0337379999964</v>
      </c>
      <c r="F31" s="10">
        <v>6213.2584690000012</v>
      </c>
      <c r="G31" s="7">
        <v>6390.5399849999967</v>
      </c>
    </row>
    <row r="32" spans="1:11">
      <c r="A32" s="20">
        <v>4</v>
      </c>
      <c r="B32" s="10">
        <v>5819.2564020000009</v>
      </c>
      <c r="C32" s="10">
        <v>11109.922887999999</v>
      </c>
      <c r="D32" s="7">
        <v>5952.780528000003</v>
      </c>
      <c r="E32" s="10">
        <v>4291.8822000000018</v>
      </c>
      <c r="F32" s="10">
        <v>5045.9044420000018</v>
      </c>
      <c r="G32" s="7">
        <v>3626.0424989999988</v>
      </c>
    </row>
    <row r="33" spans="1:7">
      <c r="A33" s="20">
        <v>5</v>
      </c>
      <c r="B33" s="10">
        <v>7932.0479500000001</v>
      </c>
      <c r="C33" s="10">
        <v>17955.185540999999</v>
      </c>
      <c r="D33" s="7">
        <v>9833.095787000002</v>
      </c>
      <c r="E33" s="10">
        <v>6122.7621950000002</v>
      </c>
      <c r="F33" s="10">
        <v>8599.9181590000026</v>
      </c>
      <c r="G33" s="7">
        <v>8946.9075289999892</v>
      </c>
    </row>
    <row r="34" spans="1:7">
      <c r="A34" s="20">
        <v>6</v>
      </c>
      <c r="B34" s="10">
        <v>13643.336340000002</v>
      </c>
      <c r="C34" s="10">
        <v>17850.656903999999</v>
      </c>
      <c r="D34" s="7">
        <v>10429.467793999991</v>
      </c>
      <c r="E34" s="10">
        <v>8460.4586690000015</v>
      </c>
      <c r="F34" s="10">
        <v>7288.3702530000019</v>
      </c>
      <c r="G34" s="7">
        <v>6949.2925849999983</v>
      </c>
    </row>
    <row r="35" spans="1:7">
      <c r="A35" s="20">
        <v>7</v>
      </c>
      <c r="B35" s="10">
        <v>10214.732284</v>
      </c>
      <c r="C35" s="10">
        <v>15788.204527000004</v>
      </c>
      <c r="D35" s="7">
        <v>8209.8673840000029</v>
      </c>
      <c r="E35" s="10">
        <v>6475.044815000002</v>
      </c>
      <c r="F35" s="10">
        <v>7251.6409360000007</v>
      </c>
      <c r="G35" s="7">
        <v>7809.2855889999955</v>
      </c>
    </row>
    <row r="36" spans="1:7">
      <c r="A36" s="20">
        <v>8</v>
      </c>
      <c r="B36" s="10">
        <v>9132.5389039999955</v>
      </c>
      <c r="C36" s="10">
        <v>20708.867770000004</v>
      </c>
      <c r="D36" s="7">
        <v>10383.024478999994</v>
      </c>
      <c r="E36" s="10">
        <v>6370.8617790000008</v>
      </c>
      <c r="F36" s="10">
        <v>10371.518197000003</v>
      </c>
      <c r="G36" s="7">
        <v>10828.476318999996</v>
      </c>
    </row>
    <row r="37" spans="1:7">
      <c r="A37" s="20">
        <v>9</v>
      </c>
      <c r="B37" s="10">
        <v>14975.852558000002</v>
      </c>
      <c r="C37" s="10">
        <v>14901.023706</v>
      </c>
      <c r="D37" s="10">
        <v>10257.051944000001</v>
      </c>
      <c r="E37" s="10">
        <v>13365.427466999998</v>
      </c>
      <c r="F37" s="10">
        <v>8233.6658670000015</v>
      </c>
      <c r="G37" s="10">
        <v>7188.3499269999984</v>
      </c>
    </row>
    <row r="38" spans="1:7">
      <c r="A38" s="20">
        <v>10</v>
      </c>
      <c r="B38" s="10">
        <v>13215.065914000001</v>
      </c>
      <c r="C38" s="10">
        <v>12928.299462000001</v>
      </c>
      <c r="D38" s="10">
        <v>8609.4028350000044</v>
      </c>
      <c r="E38" s="10">
        <v>8356.2281889999995</v>
      </c>
      <c r="F38" s="10">
        <v>5800.1916850000016</v>
      </c>
      <c r="G38" s="10">
        <v>6292.1435889999939</v>
      </c>
    </row>
    <row r="39" spans="1:7">
      <c r="A39" s="20">
        <v>11</v>
      </c>
      <c r="B39" s="10">
        <v>9708.4571830000004</v>
      </c>
      <c r="C39" s="10">
        <v>17395.281219999997</v>
      </c>
      <c r="D39" s="10">
        <v>8139.2519190000039</v>
      </c>
      <c r="E39" s="10">
        <v>5911.063933999998</v>
      </c>
      <c r="F39" s="10">
        <v>7338.3326670000015</v>
      </c>
      <c r="G39" s="10">
        <v>4746.9134339999991</v>
      </c>
    </row>
    <row r="40" spans="1:7">
      <c r="A40" s="20">
        <v>12</v>
      </c>
      <c r="B40" s="10">
        <v>12227.162637999998</v>
      </c>
      <c r="C40" s="10">
        <v>20227.054452999997</v>
      </c>
      <c r="D40" s="10">
        <v>8667.0129520000028</v>
      </c>
      <c r="E40" s="10">
        <v>8528.4467720000011</v>
      </c>
      <c r="F40" s="10">
        <v>8815.8594830000002</v>
      </c>
      <c r="G40" s="10">
        <v>6526.0470569999989</v>
      </c>
    </row>
    <row r="41" spans="1:7">
      <c r="A41" s="21" t="s">
        <v>3</v>
      </c>
      <c r="B41" s="40">
        <v>129664.087052</v>
      </c>
      <c r="C41" s="34">
        <v>193622.47374900003</v>
      </c>
      <c r="D41" s="35">
        <v>112796.87549900002</v>
      </c>
      <c r="E41" s="41">
        <v>90135.789875999995</v>
      </c>
      <c r="F41" s="42">
        <v>95037.426819000015</v>
      </c>
      <c r="G41" s="37">
        <v>78985.872704999958</v>
      </c>
    </row>
    <row r="42" spans="1:7">
      <c r="A42" s="21" t="s">
        <v>1</v>
      </c>
      <c r="B42" s="40">
        <f t="shared" ref="B42:G42" si="0">+B41/12</f>
        <v>10805.340587666667</v>
      </c>
      <c r="C42" s="34">
        <f t="shared" si="0"/>
        <v>16135.206145750002</v>
      </c>
      <c r="D42" s="35">
        <f t="shared" si="0"/>
        <v>9399.7396249166686</v>
      </c>
      <c r="E42" s="41">
        <f t="shared" si="0"/>
        <v>7511.3158229999999</v>
      </c>
      <c r="F42" s="42">
        <f t="shared" si="0"/>
        <v>7919.7855682500012</v>
      </c>
      <c r="G42" s="37">
        <f t="shared" si="0"/>
        <v>6582.1560587499962</v>
      </c>
    </row>
  </sheetData>
  <mergeCells count="7">
    <mergeCell ref="H6:J6"/>
    <mergeCell ref="A27:A28"/>
    <mergeCell ref="B27:D27"/>
    <mergeCell ref="E27:G27"/>
    <mergeCell ref="A6:A7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A4" sqref="A4"/>
    </sheetView>
  </sheetViews>
  <sheetFormatPr defaultRowHeight="15"/>
  <cols>
    <col min="1" max="1" width="12.85546875" customWidth="1"/>
  </cols>
  <sheetData>
    <row r="1" spans="1:10" ht="18.75">
      <c r="A1" s="2" t="s">
        <v>11</v>
      </c>
    </row>
    <row r="2" spans="1:10" ht="18.75">
      <c r="A2" s="1" t="s">
        <v>2</v>
      </c>
    </row>
    <row r="4" spans="1:10" s="3" customFormat="1">
      <c r="A4" s="36" t="s">
        <v>26</v>
      </c>
    </row>
    <row r="5" spans="1:10" s="3" customFormat="1" ht="13.5" thickBot="1">
      <c r="A5" s="12"/>
    </row>
    <row r="6" spans="1:10" s="3" customFormat="1" ht="12.75" customHeight="1">
      <c r="A6" s="72" t="s">
        <v>0</v>
      </c>
      <c r="B6" s="70" t="s">
        <v>24</v>
      </c>
      <c r="C6" s="70"/>
      <c r="D6" s="70"/>
      <c r="E6" s="70" t="s">
        <v>38</v>
      </c>
      <c r="F6" s="70"/>
      <c r="G6" s="70"/>
      <c r="H6" s="70" t="s">
        <v>25</v>
      </c>
      <c r="I6" s="70"/>
      <c r="J6" s="71"/>
    </row>
    <row r="7" spans="1:10" s="3" customFormat="1" ht="39" thickBot="1">
      <c r="A7" s="73"/>
      <c r="B7" s="22" t="s">
        <v>18</v>
      </c>
      <c r="C7" s="23" t="s">
        <v>19</v>
      </c>
      <c r="D7" s="24" t="s">
        <v>20</v>
      </c>
      <c r="E7" s="25" t="s">
        <v>35</v>
      </c>
      <c r="F7" s="26" t="s">
        <v>36</v>
      </c>
      <c r="G7" s="27" t="s">
        <v>37</v>
      </c>
      <c r="H7" s="28" t="s">
        <v>21</v>
      </c>
      <c r="I7" s="29" t="s">
        <v>22</v>
      </c>
      <c r="J7" s="30" t="s">
        <v>23</v>
      </c>
    </row>
    <row r="8" spans="1:10" s="3" customFormat="1" ht="12.75">
      <c r="A8" s="19">
        <v>1</v>
      </c>
      <c r="B8" s="7">
        <v>305410</v>
      </c>
      <c r="C8" s="7">
        <v>286900</v>
      </c>
      <c r="D8" s="7">
        <v>241600</v>
      </c>
      <c r="E8" s="7">
        <v>188</v>
      </c>
      <c r="F8" s="7">
        <v>141</v>
      </c>
      <c r="G8" s="7">
        <v>109</v>
      </c>
      <c r="H8" s="38">
        <v>303</v>
      </c>
      <c r="I8" s="38">
        <v>254</v>
      </c>
      <c r="J8" s="7">
        <v>200</v>
      </c>
    </row>
    <row r="9" spans="1:10" s="3" customFormat="1" ht="12.75">
      <c r="A9" s="20">
        <v>2</v>
      </c>
      <c r="B9" s="10">
        <v>313930</v>
      </c>
      <c r="C9" s="10">
        <v>204040</v>
      </c>
      <c r="D9" s="7">
        <v>290600</v>
      </c>
      <c r="E9" s="10">
        <v>192</v>
      </c>
      <c r="F9" s="10">
        <v>119</v>
      </c>
      <c r="G9" s="7">
        <v>131</v>
      </c>
      <c r="H9" s="39">
        <v>365</v>
      </c>
      <c r="I9" s="39">
        <v>197</v>
      </c>
      <c r="J9" s="7">
        <v>239</v>
      </c>
    </row>
    <row r="10" spans="1:10" s="3" customFormat="1" ht="12.75">
      <c r="A10" s="20">
        <v>3</v>
      </c>
      <c r="B10" s="10">
        <v>295110</v>
      </c>
      <c r="C10" s="10">
        <v>323180</v>
      </c>
      <c r="D10" s="7">
        <v>301390</v>
      </c>
      <c r="E10" s="10">
        <v>174</v>
      </c>
      <c r="F10" s="10">
        <v>148</v>
      </c>
      <c r="G10" s="7">
        <v>148</v>
      </c>
      <c r="H10" s="39">
        <v>332</v>
      </c>
      <c r="I10" s="39">
        <v>276</v>
      </c>
      <c r="J10" s="7">
        <v>262</v>
      </c>
    </row>
    <row r="11" spans="1:10" s="3" customFormat="1" ht="12.75">
      <c r="A11" s="20">
        <v>4</v>
      </c>
      <c r="B11" s="10">
        <v>322720</v>
      </c>
      <c r="C11" s="10">
        <v>269600</v>
      </c>
      <c r="D11" s="7">
        <v>312010</v>
      </c>
      <c r="E11" s="10">
        <v>201</v>
      </c>
      <c r="F11" s="10">
        <v>120</v>
      </c>
      <c r="G11" s="7">
        <v>171</v>
      </c>
      <c r="H11" s="39">
        <v>365</v>
      </c>
      <c r="I11" s="39">
        <v>222</v>
      </c>
      <c r="J11" s="7">
        <v>284</v>
      </c>
    </row>
    <row r="12" spans="1:10" s="3" customFormat="1" ht="12.75">
      <c r="A12" s="20">
        <v>5</v>
      </c>
      <c r="B12" s="10">
        <v>286350</v>
      </c>
      <c r="C12" s="10">
        <v>307300</v>
      </c>
      <c r="D12" s="7">
        <v>312420</v>
      </c>
      <c r="E12" s="10">
        <v>173</v>
      </c>
      <c r="F12" s="10">
        <v>156</v>
      </c>
      <c r="G12" s="7">
        <v>175</v>
      </c>
      <c r="H12" s="39">
        <v>316</v>
      </c>
      <c r="I12" s="39">
        <v>266</v>
      </c>
      <c r="J12" s="7">
        <v>286</v>
      </c>
    </row>
    <row r="13" spans="1:10" s="3" customFormat="1" ht="12.75">
      <c r="A13" s="20">
        <v>6</v>
      </c>
      <c r="B13" s="10">
        <v>345690</v>
      </c>
      <c r="C13" s="10">
        <v>388280</v>
      </c>
      <c r="D13" s="7">
        <v>369640</v>
      </c>
      <c r="E13" s="10">
        <v>163</v>
      </c>
      <c r="F13" s="10">
        <v>236</v>
      </c>
      <c r="G13" s="7">
        <v>202</v>
      </c>
      <c r="H13" s="39">
        <v>314</v>
      </c>
      <c r="I13" s="39">
        <v>379</v>
      </c>
      <c r="J13" s="7">
        <v>333</v>
      </c>
    </row>
    <row r="14" spans="1:10" s="3" customFormat="1" ht="12.75">
      <c r="A14" s="20">
        <v>7</v>
      </c>
      <c r="B14" s="10">
        <v>389225</v>
      </c>
      <c r="C14" s="10">
        <v>358150</v>
      </c>
      <c r="D14" s="7">
        <v>332000</v>
      </c>
      <c r="E14" s="10">
        <v>172</v>
      </c>
      <c r="F14" s="10">
        <v>176</v>
      </c>
      <c r="G14" s="7">
        <v>154</v>
      </c>
      <c r="H14" s="39">
        <v>322</v>
      </c>
      <c r="I14" s="39">
        <v>302</v>
      </c>
      <c r="J14" s="7">
        <v>272</v>
      </c>
    </row>
    <row r="15" spans="1:10" s="3" customFormat="1" ht="12.75">
      <c r="A15" s="20">
        <v>8</v>
      </c>
      <c r="B15" s="10">
        <v>331600</v>
      </c>
      <c r="C15" s="10">
        <v>318800</v>
      </c>
      <c r="D15" s="7">
        <v>297600</v>
      </c>
      <c r="E15" s="10">
        <v>149</v>
      </c>
      <c r="F15" s="10">
        <v>144</v>
      </c>
      <c r="G15" s="7">
        <v>140</v>
      </c>
      <c r="H15" s="39">
        <v>274</v>
      </c>
      <c r="I15" s="39">
        <v>262</v>
      </c>
      <c r="J15" s="7">
        <v>242</v>
      </c>
    </row>
    <row r="16" spans="1:10" s="3" customFormat="1" ht="12.75">
      <c r="A16" s="20">
        <v>9</v>
      </c>
      <c r="B16" s="10">
        <v>306250</v>
      </c>
      <c r="C16" s="10">
        <v>295160</v>
      </c>
      <c r="D16" s="10">
        <v>278640</v>
      </c>
      <c r="E16" s="10">
        <v>196</v>
      </c>
      <c r="F16" s="10">
        <v>148</v>
      </c>
      <c r="G16" s="10">
        <v>133</v>
      </c>
      <c r="H16" s="39">
        <v>356</v>
      </c>
      <c r="I16" s="39">
        <v>260</v>
      </c>
      <c r="J16" s="10">
        <v>238</v>
      </c>
    </row>
    <row r="17" spans="1:10" s="3" customFormat="1" ht="12.75">
      <c r="A17" s="20">
        <v>10</v>
      </c>
      <c r="B17" s="10">
        <v>386990</v>
      </c>
      <c r="C17" s="10">
        <v>291000</v>
      </c>
      <c r="D17" s="10">
        <v>343400</v>
      </c>
      <c r="E17" s="10">
        <v>194</v>
      </c>
      <c r="F17" s="10">
        <v>131</v>
      </c>
      <c r="G17" s="10">
        <v>195</v>
      </c>
      <c r="H17" s="39">
        <v>360</v>
      </c>
      <c r="I17" s="39">
        <v>239</v>
      </c>
      <c r="J17" s="10">
        <v>317</v>
      </c>
    </row>
    <row r="18" spans="1:10" s="3" customFormat="1" ht="12.75">
      <c r="A18" s="20">
        <v>11</v>
      </c>
      <c r="B18" s="10">
        <v>257300</v>
      </c>
      <c r="C18" s="10">
        <v>355200</v>
      </c>
      <c r="D18" s="10">
        <v>293700</v>
      </c>
      <c r="E18" s="10">
        <v>154</v>
      </c>
      <c r="F18" s="10">
        <v>155</v>
      </c>
      <c r="G18" s="10">
        <v>151</v>
      </c>
      <c r="H18" s="39">
        <v>241</v>
      </c>
      <c r="I18" s="39">
        <v>294</v>
      </c>
      <c r="J18" s="10">
        <v>259</v>
      </c>
    </row>
    <row r="19" spans="1:10" s="3" customFormat="1" ht="12.75">
      <c r="A19" s="20">
        <v>12</v>
      </c>
      <c r="B19" s="10">
        <v>323870</v>
      </c>
      <c r="C19" s="10">
        <v>285600</v>
      </c>
      <c r="D19" s="10">
        <v>352400</v>
      </c>
      <c r="E19" s="10">
        <v>176</v>
      </c>
      <c r="F19" s="10">
        <v>131</v>
      </c>
      <c r="G19" s="10">
        <v>158</v>
      </c>
      <c r="H19" s="39">
        <v>293</v>
      </c>
      <c r="I19" s="39">
        <v>235</v>
      </c>
      <c r="J19" s="10">
        <v>290</v>
      </c>
    </row>
    <row r="20" spans="1:10" s="3" customFormat="1" ht="12.75">
      <c r="A20" s="21" t="s">
        <v>3</v>
      </c>
      <c r="B20" s="40">
        <v>3864445</v>
      </c>
      <c r="C20" s="34">
        <v>3683210</v>
      </c>
      <c r="D20" s="35">
        <v>3725400</v>
      </c>
      <c r="E20" s="41">
        <v>2132</v>
      </c>
      <c r="F20" s="42">
        <v>1805</v>
      </c>
      <c r="G20" s="37">
        <v>1867</v>
      </c>
      <c r="H20" s="43">
        <v>3841</v>
      </c>
      <c r="I20" s="44">
        <v>3186</v>
      </c>
      <c r="J20" s="45">
        <v>3222</v>
      </c>
    </row>
    <row r="21" spans="1:10" s="3" customFormat="1" ht="12.75">
      <c r="A21" s="21" t="s">
        <v>1</v>
      </c>
      <c r="B21" s="40">
        <f t="shared" ref="B21:J21" si="0">+B20/12</f>
        <v>322037.08333333331</v>
      </c>
      <c r="C21" s="34">
        <f t="shared" si="0"/>
        <v>306934.16666666669</v>
      </c>
      <c r="D21" s="35">
        <f t="shared" si="0"/>
        <v>310450</v>
      </c>
      <c r="E21" s="41">
        <f t="shared" si="0"/>
        <v>177.66666666666666</v>
      </c>
      <c r="F21" s="42">
        <f t="shared" si="0"/>
        <v>150.41666666666666</v>
      </c>
      <c r="G21" s="37">
        <f t="shared" si="0"/>
        <v>155.58333333333334</v>
      </c>
      <c r="H21" s="43">
        <f t="shared" si="0"/>
        <v>320.08333333333331</v>
      </c>
      <c r="I21" s="44">
        <f t="shared" si="0"/>
        <v>265.5</v>
      </c>
      <c r="J21" s="45">
        <f t="shared" si="0"/>
        <v>268.5</v>
      </c>
    </row>
    <row r="22" spans="1:10" s="3" customFormat="1" ht="12.75"/>
    <row r="23" spans="1:10" s="3" customFormat="1" ht="12.75"/>
    <row r="24" spans="1:10" s="3" customFormat="1" ht="12.75"/>
  </sheetData>
  <mergeCells count="4">
    <mergeCell ref="A6:A7"/>
    <mergeCell ref="B6:D6"/>
    <mergeCell ref="E6:G6"/>
    <mergeCell ref="H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D10" sqref="D10"/>
    </sheetView>
  </sheetViews>
  <sheetFormatPr defaultRowHeight="15"/>
  <cols>
    <col min="1" max="1" width="23.7109375" bestFit="1" customWidth="1"/>
  </cols>
  <sheetData>
    <row r="1" spans="1:2" ht="15.75">
      <c r="A1" s="54" t="s">
        <v>2</v>
      </c>
    </row>
    <row r="2" spans="1:2" ht="15.75" thickBot="1"/>
    <row r="3" spans="1:2">
      <c r="A3" s="46" t="s">
        <v>41</v>
      </c>
      <c r="B3" s="47">
        <v>12.3</v>
      </c>
    </row>
    <row r="4" spans="1:2">
      <c r="A4" s="48" t="s">
        <v>42</v>
      </c>
      <c r="B4" s="49">
        <v>45.91</v>
      </c>
    </row>
    <row r="5" spans="1:2">
      <c r="A5" s="48" t="s">
        <v>43</v>
      </c>
      <c r="B5" s="49">
        <v>10.3</v>
      </c>
    </row>
    <row r="6" spans="1:2">
      <c r="A6" s="48" t="s">
        <v>44</v>
      </c>
      <c r="B6" s="49">
        <v>2</v>
      </c>
    </row>
    <row r="7" spans="1:2">
      <c r="A7" s="48" t="s">
        <v>45</v>
      </c>
      <c r="B7" s="49">
        <v>4</v>
      </c>
    </row>
    <row r="8" spans="1:2" ht="15.75" thickBot="1">
      <c r="A8" s="50" t="s">
        <v>46</v>
      </c>
      <c r="B8" s="51">
        <v>1</v>
      </c>
    </row>
    <row r="9" spans="1:2" ht="15.75" thickBot="1">
      <c r="A9" s="52" t="s">
        <v>47</v>
      </c>
      <c r="B9" s="53">
        <f>SUM(B3:B8)</f>
        <v>75.509999999999991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H9" sqref="H9"/>
    </sheetView>
  </sheetViews>
  <sheetFormatPr defaultRowHeight="15"/>
  <cols>
    <col min="1" max="1" width="6.42578125" customWidth="1"/>
    <col min="2" max="2" width="35.5703125" bestFit="1" customWidth="1"/>
    <col min="3" max="5" width="12.140625" customWidth="1"/>
  </cols>
  <sheetData>
    <row r="1" spans="1:5" ht="18.75">
      <c r="A1" s="2" t="s">
        <v>101</v>
      </c>
      <c r="B1" s="2"/>
    </row>
    <row r="2" spans="1:5" ht="18.75">
      <c r="A2" s="54" t="s">
        <v>2</v>
      </c>
      <c r="B2" s="2"/>
    </row>
    <row r="3" spans="1:5" ht="18.75">
      <c r="A3" s="4"/>
      <c r="B3" s="2"/>
    </row>
    <row r="4" spans="1:5">
      <c r="A4" s="36" t="s">
        <v>40</v>
      </c>
      <c r="C4" t="s">
        <v>48</v>
      </c>
      <c r="D4" s="55" t="s">
        <v>49</v>
      </c>
    </row>
    <row r="6" spans="1:5">
      <c r="A6" s="56"/>
      <c r="B6" s="57"/>
      <c r="C6" s="58">
        <v>2019</v>
      </c>
      <c r="D6" s="59">
        <v>2020</v>
      </c>
      <c r="E6" s="60">
        <v>2021</v>
      </c>
    </row>
    <row r="7" spans="1:5">
      <c r="A7" s="61" t="s">
        <v>50</v>
      </c>
      <c r="B7" s="62" t="s">
        <v>51</v>
      </c>
      <c r="C7" s="63">
        <v>2589516.48</v>
      </c>
      <c r="D7" s="63">
        <v>3109233.08</v>
      </c>
      <c r="E7" s="63">
        <v>2820174.73</v>
      </c>
    </row>
    <row r="8" spans="1:5">
      <c r="A8" s="64" t="s">
        <v>52</v>
      </c>
      <c r="B8" s="65" t="s">
        <v>53</v>
      </c>
      <c r="C8" s="66">
        <v>105081.5</v>
      </c>
      <c r="D8" s="66">
        <v>143219.09</v>
      </c>
      <c r="E8" s="66">
        <v>139891.63</v>
      </c>
    </row>
    <row r="9" spans="1:5">
      <c r="A9" s="64" t="s">
        <v>54</v>
      </c>
      <c r="B9" s="65" t="s">
        <v>55</v>
      </c>
      <c r="C9" s="66">
        <v>16544.599999999999</v>
      </c>
      <c r="D9" s="66">
        <v>14625.66</v>
      </c>
      <c r="E9" s="66">
        <v>13496.59</v>
      </c>
    </row>
    <row r="10" spans="1:5">
      <c r="A10" s="64" t="s">
        <v>56</v>
      </c>
      <c r="B10" s="65" t="s">
        <v>57</v>
      </c>
      <c r="C10" s="66">
        <v>113941.07</v>
      </c>
      <c r="D10" s="66">
        <v>146893.92000000001</v>
      </c>
      <c r="E10" s="66">
        <v>132513.66</v>
      </c>
    </row>
    <row r="11" spans="1:5">
      <c r="A11" s="64" t="s">
        <v>58</v>
      </c>
      <c r="B11" s="65" t="s">
        <v>59</v>
      </c>
      <c r="C11" s="66">
        <v>43029.74</v>
      </c>
      <c r="D11" s="66">
        <v>45775.96</v>
      </c>
      <c r="E11" s="66">
        <v>40410.54</v>
      </c>
    </row>
    <row r="12" spans="1:5">
      <c r="A12" s="64" t="s">
        <v>60</v>
      </c>
      <c r="B12" s="65" t="s">
        <v>61</v>
      </c>
      <c r="C12" s="66">
        <v>28064.07</v>
      </c>
      <c r="D12" s="66">
        <v>23070.9</v>
      </c>
      <c r="E12" s="66">
        <v>22045.93</v>
      </c>
    </row>
    <row r="13" spans="1:5">
      <c r="A13" s="64" t="s">
        <v>62</v>
      </c>
      <c r="B13" s="65" t="s">
        <v>63</v>
      </c>
      <c r="C13" s="66">
        <v>48542.12</v>
      </c>
      <c r="D13" s="66">
        <v>28006.7</v>
      </c>
      <c r="E13" s="66">
        <v>41436.17</v>
      </c>
    </row>
    <row r="14" spans="1:5">
      <c r="A14" s="64" t="s">
        <v>64</v>
      </c>
      <c r="B14" s="65" t="s">
        <v>65</v>
      </c>
      <c r="C14" s="66">
        <v>0</v>
      </c>
      <c r="D14" s="66">
        <v>0</v>
      </c>
      <c r="E14" s="66">
        <v>8598.5400000000009</v>
      </c>
    </row>
    <row r="15" spans="1:5">
      <c r="A15" s="64" t="s">
        <v>66</v>
      </c>
      <c r="B15" s="65" t="s">
        <v>67</v>
      </c>
      <c r="C15" s="66">
        <v>60474.58</v>
      </c>
      <c r="D15" s="66">
        <v>76632.97</v>
      </c>
      <c r="E15" s="66">
        <v>64566.84</v>
      </c>
    </row>
    <row r="16" spans="1:5">
      <c r="A16" s="64" t="s">
        <v>68</v>
      </c>
      <c r="B16" s="65" t="s">
        <v>69</v>
      </c>
      <c r="C16" s="66">
        <v>1635652.49</v>
      </c>
      <c r="D16" s="66">
        <v>1754825.19</v>
      </c>
      <c r="E16" s="66">
        <v>2052588.45</v>
      </c>
    </row>
    <row r="17" spans="1:5">
      <c r="A17" s="64" t="s">
        <v>70</v>
      </c>
      <c r="B17" s="65" t="s">
        <v>71</v>
      </c>
      <c r="C17" s="66">
        <v>0</v>
      </c>
      <c r="D17" s="66">
        <v>90.22</v>
      </c>
      <c r="E17" s="66">
        <v>80.959999999999994</v>
      </c>
    </row>
    <row r="18" spans="1:5">
      <c r="A18" s="64" t="s">
        <v>72</v>
      </c>
      <c r="B18" s="65" t="s">
        <v>73</v>
      </c>
      <c r="C18" s="66">
        <v>11349.29</v>
      </c>
      <c r="D18" s="66">
        <v>4075.92</v>
      </c>
      <c r="E18" s="66">
        <v>309.79000000000002</v>
      </c>
    </row>
    <row r="19" spans="1:5">
      <c r="A19" s="64" t="s">
        <v>74</v>
      </c>
      <c r="B19" s="65" t="s">
        <v>75</v>
      </c>
      <c r="C19" s="66">
        <v>85440.01</v>
      </c>
      <c r="D19" s="66">
        <v>87384.74</v>
      </c>
      <c r="E19" s="66">
        <v>122372.34</v>
      </c>
    </row>
    <row r="20" spans="1:5">
      <c r="A20" s="64" t="s">
        <v>76</v>
      </c>
      <c r="B20" s="65" t="s">
        <v>77</v>
      </c>
      <c r="C20" s="66">
        <v>1429.21</v>
      </c>
      <c r="D20" s="66">
        <v>1417.67</v>
      </c>
      <c r="E20" s="66">
        <v>1117.28</v>
      </c>
    </row>
    <row r="21" spans="1:5">
      <c r="A21" s="64" t="s">
        <v>78</v>
      </c>
      <c r="B21" s="65" t="s">
        <v>79</v>
      </c>
      <c r="C21" s="66">
        <v>439967.8</v>
      </c>
      <c r="D21" s="66">
        <v>783214.14</v>
      </c>
      <c r="E21" s="66">
        <v>180746.01</v>
      </c>
    </row>
    <row r="22" spans="1:5">
      <c r="A22" s="61" t="s">
        <v>80</v>
      </c>
      <c r="B22" s="62" t="s">
        <v>81</v>
      </c>
      <c r="C22" s="63">
        <v>2245989.88</v>
      </c>
      <c r="D22" s="63">
        <v>2702633.34</v>
      </c>
      <c r="E22" s="63">
        <v>3241272.96</v>
      </c>
    </row>
    <row r="23" spans="1:5">
      <c r="A23" s="64" t="s">
        <v>82</v>
      </c>
      <c r="B23" s="65" t="s">
        <v>83</v>
      </c>
      <c r="C23" s="66">
        <v>1091622.19</v>
      </c>
      <c r="D23" s="66">
        <v>1274459.31</v>
      </c>
      <c r="E23" s="66">
        <v>1470430.11</v>
      </c>
    </row>
    <row r="24" spans="1:5">
      <c r="A24" s="64" t="s">
        <v>84</v>
      </c>
      <c r="B24" s="65" t="s">
        <v>85</v>
      </c>
      <c r="C24" s="66">
        <v>692052.74</v>
      </c>
      <c r="D24" s="66">
        <v>914752.15</v>
      </c>
      <c r="E24" s="66">
        <v>1339704.96</v>
      </c>
    </row>
    <row r="25" spans="1:5">
      <c r="A25" s="64" t="s">
        <v>86</v>
      </c>
      <c r="B25" s="65" t="s">
        <v>87</v>
      </c>
      <c r="C25" s="66">
        <v>396990.63</v>
      </c>
      <c r="D25" s="66">
        <v>435366.65</v>
      </c>
      <c r="E25" s="66">
        <v>337797.23</v>
      </c>
    </row>
    <row r="26" spans="1:5">
      <c r="A26" s="64" t="s">
        <v>88</v>
      </c>
      <c r="B26" s="65" t="s">
        <v>89</v>
      </c>
      <c r="C26" s="66">
        <v>2501.15</v>
      </c>
      <c r="D26" s="66">
        <v>932.71</v>
      </c>
      <c r="E26" s="66">
        <v>409.68</v>
      </c>
    </row>
    <row r="27" spans="1:5">
      <c r="A27" s="64" t="s">
        <v>90</v>
      </c>
      <c r="B27" s="65" t="s">
        <v>91</v>
      </c>
      <c r="C27" s="66">
        <v>0</v>
      </c>
      <c r="D27" s="66">
        <v>0</v>
      </c>
      <c r="E27" s="66">
        <v>0</v>
      </c>
    </row>
    <row r="28" spans="1:5">
      <c r="A28" s="64" t="s">
        <v>92</v>
      </c>
      <c r="B28" s="65" t="s">
        <v>93</v>
      </c>
      <c r="C28" s="66">
        <v>10916.96</v>
      </c>
      <c r="D28" s="66">
        <v>94.28</v>
      </c>
      <c r="E28" s="66">
        <v>2175.48</v>
      </c>
    </row>
    <row r="29" spans="1:5">
      <c r="A29" s="64" t="s">
        <v>94</v>
      </c>
      <c r="B29" s="65" t="s">
        <v>95</v>
      </c>
      <c r="C29" s="66">
        <v>51906.21</v>
      </c>
      <c r="D29" s="66">
        <v>77028.240000000005</v>
      </c>
      <c r="E29" s="66">
        <v>90755.5</v>
      </c>
    </row>
    <row r="30" spans="1:5">
      <c r="A30" s="64" t="s">
        <v>96</v>
      </c>
      <c r="B30" s="65" t="s">
        <v>97</v>
      </c>
      <c r="C30" s="66">
        <v>0</v>
      </c>
      <c r="D30" s="66">
        <v>0</v>
      </c>
      <c r="E30" s="66">
        <v>0</v>
      </c>
    </row>
    <row r="31" spans="1:5">
      <c r="A31" s="67" t="s">
        <v>98</v>
      </c>
      <c r="B31" s="68" t="s">
        <v>99</v>
      </c>
      <c r="C31" s="69">
        <v>-343526.6</v>
      </c>
      <c r="D31" s="69">
        <v>-406599.74</v>
      </c>
      <c r="E31" s="69">
        <v>421098.23</v>
      </c>
    </row>
    <row r="34" spans="1:5">
      <c r="A34" s="36" t="s">
        <v>26</v>
      </c>
      <c r="C34" t="s">
        <v>48</v>
      </c>
      <c r="D34" s="55" t="s">
        <v>100</v>
      </c>
    </row>
    <row r="36" spans="1:5">
      <c r="A36" s="56"/>
      <c r="B36" s="57"/>
      <c r="C36" s="58">
        <v>2019</v>
      </c>
      <c r="D36" s="59">
        <v>2020</v>
      </c>
      <c r="E36" s="60">
        <v>2021</v>
      </c>
    </row>
    <row r="37" spans="1:5">
      <c r="A37" s="61" t="s">
        <v>50</v>
      </c>
      <c r="B37" s="62" t="s">
        <v>51</v>
      </c>
      <c r="C37" s="63">
        <v>19573.14</v>
      </c>
      <c r="D37" s="63">
        <v>20415.689999999999</v>
      </c>
      <c r="E37" s="63">
        <v>18835.240000000002</v>
      </c>
    </row>
    <row r="38" spans="1:5">
      <c r="A38" s="64" t="s">
        <v>52</v>
      </c>
      <c r="B38" s="65" t="s">
        <v>53</v>
      </c>
      <c r="C38" s="66">
        <v>2.2400000000000002</v>
      </c>
      <c r="D38" s="66">
        <v>0</v>
      </c>
      <c r="E38" s="66">
        <v>0</v>
      </c>
    </row>
    <row r="39" spans="1:5">
      <c r="A39" s="64" t="s">
        <v>54</v>
      </c>
      <c r="B39" s="65" t="s">
        <v>55</v>
      </c>
      <c r="C39" s="66">
        <v>0</v>
      </c>
      <c r="D39" s="66">
        <v>0</v>
      </c>
      <c r="E39" s="66">
        <v>0</v>
      </c>
    </row>
    <row r="40" spans="1:5">
      <c r="A40" s="64" t="s">
        <v>56</v>
      </c>
      <c r="B40" s="65" t="s">
        <v>57</v>
      </c>
      <c r="C40" s="66">
        <v>0</v>
      </c>
      <c r="D40" s="66">
        <v>0</v>
      </c>
      <c r="E40" s="66">
        <v>0</v>
      </c>
    </row>
    <row r="41" spans="1:5">
      <c r="A41" s="64" t="s">
        <v>58</v>
      </c>
      <c r="B41" s="65" t="s">
        <v>59</v>
      </c>
      <c r="C41" s="66">
        <v>0</v>
      </c>
      <c r="D41" s="66">
        <v>18.600000000000001</v>
      </c>
      <c r="E41" s="66">
        <v>0</v>
      </c>
    </row>
    <row r="42" spans="1:5">
      <c r="A42" s="64" t="s">
        <v>60</v>
      </c>
      <c r="B42" s="65" t="s">
        <v>61</v>
      </c>
      <c r="C42" s="66">
        <v>993.82</v>
      </c>
      <c r="D42" s="66">
        <v>784.75</v>
      </c>
      <c r="E42" s="66">
        <v>759.56</v>
      </c>
    </row>
    <row r="43" spans="1:5">
      <c r="A43" s="64" t="s">
        <v>62</v>
      </c>
      <c r="B43" s="65" t="s">
        <v>63</v>
      </c>
      <c r="C43" s="66">
        <v>3.23</v>
      </c>
      <c r="D43" s="66">
        <v>35.53</v>
      </c>
      <c r="E43" s="66">
        <v>38.14</v>
      </c>
    </row>
    <row r="44" spans="1:5">
      <c r="A44" s="64" t="s">
        <v>64</v>
      </c>
      <c r="B44" s="65" t="s">
        <v>65</v>
      </c>
      <c r="C44" s="66">
        <v>0</v>
      </c>
      <c r="D44" s="66">
        <v>0</v>
      </c>
      <c r="E44" s="66">
        <v>0</v>
      </c>
    </row>
    <row r="45" spans="1:5">
      <c r="A45" s="64" t="s">
        <v>66</v>
      </c>
      <c r="B45" s="65" t="s">
        <v>67</v>
      </c>
      <c r="C45" s="66">
        <v>251.66</v>
      </c>
      <c r="D45" s="66">
        <v>136.75</v>
      </c>
      <c r="E45" s="66">
        <v>299.5</v>
      </c>
    </row>
    <row r="46" spans="1:5">
      <c r="A46" s="64" t="s">
        <v>68</v>
      </c>
      <c r="B46" s="65" t="s">
        <v>69</v>
      </c>
      <c r="C46" s="66">
        <v>13900.92</v>
      </c>
      <c r="D46" s="66">
        <v>14587.97</v>
      </c>
      <c r="E46" s="66">
        <v>17543.18</v>
      </c>
    </row>
    <row r="47" spans="1:5">
      <c r="A47" s="64" t="s">
        <v>70</v>
      </c>
      <c r="B47" s="65" t="s">
        <v>71</v>
      </c>
      <c r="C47" s="66">
        <v>0</v>
      </c>
      <c r="D47" s="66">
        <v>4.0199999999999996</v>
      </c>
      <c r="E47" s="66">
        <v>3.66</v>
      </c>
    </row>
    <row r="48" spans="1:5">
      <c r="A48" s="64" t="s">
        <v>72</v>
      </c>
      <c r="B48" s="65" t="s">
        <v>73</v>
      </c>
      <c r="C48" s="66">
        <v>3.78</v>
      </c>
      <c r="D48" s="66">
        <v>0</v>
      </c>
      <c r="E48" s="66">
        <v>0</v>
      </c>
    </row>
    <row r="49" spans="1:5">
      <c r="A49" s="64" t="s">
        <v>74</v>
      </c>
      <c r="B49" s="65" t="s">
        <v>75</v>
      </c>
      <c r="C49" s="66">
        <v>0</v>
      </c>
      <c r="D49" s="66">
        <v>0</v>
      </c>
      <c r="E49" s="66">
        <v>0</v>
      </c>
    </row>
    <row r="50" spans="1:5">
      <c r="A50" s="64" t="s">
        <v>76</v>
      </c>
      <c r="B50" s="65" t="s">
        <v>77</v>
      </c>
      <c r="C50" s="66">
        <v>17.66</v>
      </c>
      <c r="D50" s="66">
        <v>11.35</v>
      </c>
      <c r="E50" s="66">
        <v>5.3</v>
      </c>
    </row>
    <row r="51" spans="1:5">
      <c r="A51" s="64" t="s">
        <v>78</v>
      </c>
      <c r="B51" s="65" t="s">
        <v>79</v>
      </c>
      <c r="C51" s="66">
        <v>4399.83</v>
      </c>
      <c r="D51" s="66">
        <v>4836.72</v>
      </c>
      <c r="E51" s="66">
        <v>185.9</v>
      </c>
    </row>
    <row r="52" spans="1:5">
      <c r="A52" s="61" t="s">
        <v>80</v>
      </c>
      <c r="B52" s="62" t="s">
        <v>81</v>
      </c>
      <c r="C52" s="63">
        <v>18430.55</v>
      </c>
      <c r="D52" s="63">
        <v>-1257.8900000000001</v>
      </c>
      <c r="E52" s="63">
        <v>2453.89</v>
      </c>
    </row>
    <row r="53" spans="1:5">
      <c r="A53" s="64" t="s">
        <v>82</v>
      </c>
      <c r="B53" s="65" t="s">
        <v>83</v>
      </c>
      <c r="C53" s="66">
        <v>1981.47</v>
      </c>
      <c r="D53" s="66">
        <v>503.45</v>
      </c>
      <c r="E53" s="66">
        <v>545.62</v>
      </c>
    </row>
    <row r="54" spans="1:5">
      <c r="A54" s="64" t="s">
        <v>84</v>
      </c>
      <c r="B54" s="65" t="s">
        <v>85</v>
      </c>
      <c r="C54" s="66">
        <v>4188.3</v>
      </c>
      <c r="D54" s="66">
        <v>-2496.04</v>
      </c>
      <c r="E54" s="66">
        <v>617.6</v>
      </c>
    </row>
    <row r="55" spans="1:5">
      <c r="A55" s="64" t="s">
        <v>86</v>
      </c>
      <c r="B55" s="65" t="s">
        <v>87</v>
      </c>
      <c r="C55" s="66">
        <v>697.4</v>
      </c>
      <c r="D55" s="66">
        <v>-332.05</v>
      </c>
      <c r="E55" s="66">
        <v>512.32000000000005</v>
      </c>
    </row>
    <row r="56" spans="1:5">
      <c r="A56" s="64" t="s">
        <v>88</v>
      </c>
      <c r="B56" s="65" t="s">
        <v>89</v>
      </c>
      <c r="C56" s="66">
        <v>0</v>
      </c>
      <c r="D56" s="66">
        <v>40</v>
      </c>
      <c r="E56" s="66">
        <v>0</v>
      </c>
    </row>
    <row r="57" spans="1:5">
      <c r="A57" s="64" t="s">
        <v>90</v>
      </c>
      <c r="B57" s="65" t="s">
        <v>91</v>
      </c>
      <c r="C57" s="66">
        <v>0</v>
      </c>
      <c r="D57" s="66">
        <v>0</v>
      </c>
      <c r="E57" s="66">
        <v>0</v>
      </c>
    </row>
    <row r="58" spans="1:5">
      <c r="A58" s="64" t="s">
        <v>92</v>
      </c>
      <c r="B58" s="65" t="s">
        <v>93</v>
      </c>
      <c r="C58" s="66">
        <v>0</v>
      </c>
      <c r="D58" s="66">
        <v>0</v>
      </c>
      <c r="E58" s="66">
        <v>0</v>
      </c>
    </row>
    <row r="59" spans="1:5">
      <c r="A59" s="64" t="s">
        <v>94</v>
      </c>
      <c r="B59" s="65" t="s">
        <v>95</v>
      </c>
      <c r="C59" s="66">
        <v>0</v>
      </c>
      <c r="D59" s="66">
        <v>0</v>
      </c>
      <c r="E59" s="66">
        <v>618.72</v>
      </c>
    </row>
    <row r="60" spans="1:5">
      <c r="A60" s="64" t="s">
        <v>96</v>
      </c>
      <c r="B60" s="65" t="s">
        <v>97</v>
      </c>
      <c r="C60" s="66">
        <v>11563.38</v>
      </c>
      <c r="D60" s="66">
        <v>1026.75</v>
      </c>
      <c r="E60" s="66">
        <v>159.63</v>
      </c>
    </row>
    <row r="61" spans="1:5">
      <c r="A61" s="67" t="s">
        <v>98</v>
      </c>
      <c r="B61" s="68" t="s">
        <v>99</v>
      </c>
      <c r="C61" s="69">
        <v>-1142.5899999999999</v>
      </c>
      <c r="D61" s="69">
        <v>-21673.58</v>
      </c>
      <c r="E61" s="69">
        <v>-16381.35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E277412-9730-42D1-B760-DC92B18424F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Medicínske dáta_lôžko</vt:lpstr>
      <vt:lpstr>Medicínske dáta_AMB</vt:lpstr>
      <vt:lpstr>Personálne dáta</vt:lpstr>
      <vt:lpstr>Ekonomické dáta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Pohorelska</dc:creator>
  <cp:lastModifiedBy>jhencekova</cp:lastModifiedBy>
  <cp:lastPrinted>2019-03-19T07:59:45Z</cp:lastPrinted>
  <dcterms:created xsi:type="dcterms:W3CDTF">2018-08-09T13:01:29Z</dcterms:created>
  <dcterms:modified xsi:type="dcterms:W3CDTF">2022-05-09T07:54:36Z</dcterms:modified>
</cp:coreProperties>
</file>